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menu 2023\"/>
    </mc:Choice>
  </mc:AlternateContent>
  <xr:revisionPtr revIDLastSave="0" documentId="8_{8BCFAC16-7C8D-4CA9-89E0-FA86B45F05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gave menu" sheetId="1" r:id="rId1"/>
    <sheet name="afdruk menu gewoon" sheetId="2" r:id="rId2"/>
    <sheet name="afdruk menu simpel" sheetId="3" r:id="rId3"/>
    <sheet name="Weke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3" l="1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H3" i="4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D3" i="4"/>
  <c r="D4" i="4" s="1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E3" i="4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F3" i="4"/>
  <c r="F4" i="4" s="1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I3" i="4"/>
  <c r="I4" i="4" s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C3" i="4"/>
  <c r="C4" i="4" s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I4" i="1"/>
  <c r="E3" i="3" s="1"/>
  <c r="G4" i="1"/>
  <c r="I43" i="1"/>
  <c r="E18" i="3" s="1"/>
  <c r="C21" i="3"/>
  <c r="C18" i="3"/>
  <c r="C15" i="3"/>
  <c r="C12" i="3"/>
  <c r="C9" i="3"/>
  <c r="C6" i="3"/>
  <c r="C3" i="3"/>
  <c r="A21" i="3"/>
  <c r="A18" i="3"/>
  <c r="A15" i="3"/>
  <c r="A12" i="3"/>
  <c r="A9" i="3"/>
  <c r="A6" i="3"/>
  <c r="I51" i="1"/>
  <c r="E21" i="3" s="1"/>
  <c r="I35" i="1"/>
  <c r="E15" i="3" s="1"/>
  <c r="I27" i="1"/>
  <c r="E12" i="3"/>
  <c r="I19" i="1"/>
  <c r="E9" i="3" s="1"/>
  <c r="I11" i="1"/>
  <c r="E6" i="3" s="1"/>
  <c r="G54" i="1"/>
  <c r="G46" i="1"/>
  <c r="G38" i="1"/>
  <c r="G30" i="1"/>
  <c r="G22" i="1"/>
  <c r="G14" i="1"/>
  <c r="G7" i="1"/>
  <c r="G51" i="1"/>
  <c r="G43" i="1"/>
  <c r="G35" i="1"/>
  <c r="G27" i="1"/>
  <c r="G19" i="1"/>
  <c r="G11" i="1"/>
  <c r="D51" i="1"/>
  <c r="D43" i="1"/>
  <c r="D35" i="1"/>
  <c r="D27" i="1"/>
  <c r="D19" i="1"/>
  <c r="D11" i="1"/>
  <c r="D3" i="1"/>
  <c r="A3" i="3"/>
  <c r="C6" i="2"/>
  <c r="C7" i="2"/>
  <c r="C13" i="2"/>
  <c r="C14" i="2"/>
  <c r="C15" i="2"/>
  <c r="C21" i="2"/>
  <c r="C22" i="2"/>
  <c r="C23" i="2"/>
  <c r="C29" i="2"/>
  <c r="C30" i="2"/>
  <c r="C31" i="2"/>
  <c r="C37" i="2"/>
  <c r="C38" i="2"/>
  <c r="C39" i="2"/>
  <c r="C45" i="2"/>
  <c r="C46" i="2"/>
  <c r="C47" i="2"/>
  <c r="C53" i="2"/>
  <c r="C54" i="2"/>
  <c r="C55" i="2"/>
  <c r="C5" i="2"/>
  <c r="B53" i="2"/>
  <c r="B54" i="2"/>
  <c r="B55" i="2"/>
  <c r="B57" i="2"/>
  <c r="B51" i="2"/>
  <c r="B45" i="2"/>
  <c r="B46" i="2"/>
  <c r="B47" i="2"/>
  <c r="B49" i="2"/>
  <c r="B43" i="2"/>
  <c r="B37" i="2"/>
  <c r="B38" i="2"/>
  <c r="B39" i="2"/>
  <c r="B41" i="2"/>
  <c r="B35" i="2"/>
  <c r="B29" i="2"/>
  <c r="B30" i="2"/>
  <c r="B31" i="2"/>
  <c r="B33" i="2"/>
  <c r="B27" i="2"/>
  <c r="B21" i="2"/>
  <c r="B22" i="2"/>
  <c r="B23" i="2"/>
  <c r="B25" i="2"/>
  <c r="B19" i="2"/>
  <c r="B13" i="2"/>
  <c r="B14" i="2"/>
  <c r="B15" i="2"/>
  <c r="B17" i="2"/>
  <c r="B11" i="2"/>
  <c r="B5" i="2"/>
  <c r="B6" i="2"/>
  <c r="B7" i="2"/>
  <c r="B9" i="2"/>
  <c r="B3" i="2"/>
  <c r="A55" i="2"/>
  <c r="A47" i="2"/>
  <c r="A39" i="2"/>
  <c r="A31" i="2"/>
  <c r="A23" i="2"/>
  <c r="A15" i="2"/>
  <c r="A7" i="2"/>
  <c r="C1" i="2"/>
  <c r="B1" i="2"/>
  <c r="A59" i="2"/>
  <c r="G54" i="4" l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I54" i="4"/>
  <c r="C54" i="4"/>
  <c r="B54" i="4" s="1"/>
  <c r="E54" i="4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E164" i="4" s="1"/>
  <c r="E165" i="4" s="1"/>
  <c r="E166" i="4" s="1"/>
  <c r="E167" i="4" s="1"/>
  <c r="E168" i="4" s="1"/>
  <c r="E169" i="4" s="1"/>
  <c r="E170" i="4" s="1"/>
  <c r="E171" i="4" s="1"/>
  <c r="E172" i="4" s="1"/>
  <c r="E173" i="4" s="1"/>
  <c r="E174" i="4" s="1"/>
  <c r="E175" i="4" s="1"/>
  <c r="D54" i="4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39" i="4" s="1"/>
  <c r="D140" i="4" s="1"/>
  <c r="D141" i="4" s="1"/>
  <c r="D142" i="4" s="1"/>
  <c r="D143" i="4" s="1"/>
  <c r="D144" i="4" s="1"/>
  <c r="D145" i="4" s="1"/>
  <c r="D146" i="4" s="1"/>
  <c r="D147" i="4" s="1"/>
  <c r="D148" i="4" s="1"/>
  <c r="D149" i="4" s="1"/>
  <c r="D150" i="4" s="1"/>
  <c r="D151" i="4" s="1"/>
  <c r="D152" i="4" s="1"/>
  <c r="D153" i="4" s="1"/>
  <c r="D154" i="4" s="1"/>
  <c r="D155" i="4" s="1"/>
  <c r="D156" i="4" s="1"/>
  <c r="D157" i="4" s="1"/>
  <c r="D158" i="4" s="1"/>
  <c r="D159" i="4" s="1"/>
  <c r="D160" i="4" s="1"/>
  <c r="D161" i="4" s="1"/>
  <c r="D162" i="4" s="1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3" i="4" s="1"/>
  <c r="D174" i="4" s="1"/>
  <c r="D175" i="4" s="1"/>
  <c r="F54" i="4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F101" i="4" s="1"/>
  <c r="F102" i="4" s="1"/>
  <c r="F103" i="4" s="1"/>
  <c r="F104" i="4" s="1"/>
  <c r="F105" i="4" s="1"/>
  <c r="F106" i="4" s="1"/>
  <c r="F107" i="4" s="1"/>
  <c r="F108" i="4" s="1"/>
  <c r="F109" i="4" s="1"/>
  <c r="F110" i="4" s="1"/>
  <c r="F111" i="4" s="1"/>
  <c r="F112" i="4" s="1"/>
  <c r="F113" i="4" s="1"/>
  <c r="F114" i="4" s="1"/>
  <c r="F115" i="4" s="1"/>
  <c r="F116" i="4" s="1"/>
  <c r="F117" i="4" s="1"/>
  <c r="F118" i="4" s="1"/>
  <c r="F119" i="4" s="1"/>
  <c r="F120" i="4" s="1"/>
  <c r="F121" i="4" s="1"/>
  <c r="F122" i="4" s="1"/>
  <c r="F123" i="4" s="1"/>
  <c r="F124" i="4" s="1"/>
  <c r="F125" i="4" s="1"/>
  <c r="F126" i="4" s="1"/>
  <c r="F127" i="4" s="1"/>
  <c r="F128" i="4" s="1"/>
  <c r="F129" i="4" s="1"/>
  <c r="F130" i="4" s="1"/>
  <c r="F131" i="4" s="1"/>
  <c r="F132" i="4" s="1"/>
  <c r="F133" i="4" s="1"/>
  <c r="F134" i="4" s="1"/>
  <c r="F135" i="4" s="1"/>
  <c r="F136" i="4" s="1"/>
  <c r="F137" i="4" s="1"/>
  <c r="F138" i="4" s="1"/>
  <c r="F139" i="4" s="1"/>
  <c r="F140" i="4" s="1"/>
  <c r="F141" i="4" s="1"/>
  <c r="F142" i="4" s="1"/>
  <c r="F143" i="4" s="1"/>
  <c r="F144" i="4" s="1"/>
  <c r="F145" i="4" s="1"/>
  <c r="F146" i="4" s="1"/>
  <c r="F147" i="4" s="1"/>
  <c r="F148" i="4" s="1"/>
  <c r="F149" i="4" s="1"/>
  <c r="F150" i="4" s="1"/>
  <c r="F151" i="4" s="1"/>
  <c r="F152" i="4" s="1"/>
  <c r="F153" i="4" s="1"/>
  <c r="F154" i="4" s="1"/>
  <c r="F155" i="4" s="1"/>
  <c r="F156" i="4" s="1"/>
  <c r="F157" i="4" s="1"/>
  <c r="F158" i="4" s="1"/>
  <c r="F159" i="4" s="1"/>
  <c r="F160" i="4" s="1"/>
  <c r="F161" i="4" s="1"/>
  <c r="F162" i="4" s="1"/>
  <c r="F163" i="4" s="1"/>
  <c r="F164" i="4" s="1"/>
  <c r="F165" i="4" s="1"/>
  <c r="F166" i="4" s="1"/>
  <c r="F167" i="4" s="1"/>
  <c r="F168" i="4" s="1"/>
  <c r="F169" i="4" s="1"/>
  <c r="F170" i="4" s="1"/>
  <c r="F171" i="4" s="1"/>
  <c r="F172" i="4" s="1"/>
  <c r="F173" i="4" s="1"/>
  <c r="F174" i="4" s="1"/>
  <c r="F175" i="4" s="1"/>
  <c r="H54" i="4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C55" i="4" l="1"/>
  <c r="I55" i="4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C56" i="4" l="1"/>
  <c r="B55" i="4"/>
  <c r="C57" i="4" l="1"/>
  <c r="B56" i="4"/>
  <c r="C58" i="4" l="1"/>
  <c r="B57" i="4"/>
  <c r="C59" i="4" l="1"/>
  <c r="B58" i="4"/>
  <c r="C60" i="4" l="1"/>
  <c r="B59" i="4"/>
  <c r="C61" i="4" l="1"/>
  <c r="B60" i="4"/>
  <c r="C62" i="4" l="1"/>
  <c r="B61" i="4"/>
  <c r="C63" i="4" l="1"/>
  <c r="B62" i="4"/>
  <c r="C64" i="4" l="1"/>
  <c r="B63" i="4"/>
  <c r="C65" i="4" l="1"/>
  <c r="B64" i="4"/>
  <c r="C66" i="4" l="1"/>
  <c r="B65" i="4"/>
  <c r="C67" i="4" l="1"/>
  <c r="B66" i="4"/>
  <c r="C68" i="4" l="1"/>
  <c r="B67" i="4"/>
  <c r="C69" i="4" l="1"/>
  <c r="B68" i="4"/>
  <c r="C70" i="4" l="1"/>
  <c r="B69" i="4"/>
  <c r="C71" i="4" l="1"/>
  <c r="B70" i="4"/>
  <c r="C72" i="4" l="1"/>
  <c r="B71" i="4"/>
  <c r="C73" i="4" l="1"/>
  <c r="B72" i="4"/>
  <c r="C74" i="4" l="1"/>
  <c r="B73" i="4"/>
  <c r="C75" i="4" l="1"/>
  <c r="B74" i="4"/>
  <c r="C76" i="4" l="1"/>
  <c r="B75" i="4"/>
  <c r="C77" i="4" l="1"/>
  <c r="B76" i="4"/>
  <c r="C78" i="4" l="1"/>
  <c r="B77" i="4"/>
  <c r="C79" i="4" l="1"/>
  <c r="B78" i="4"/>
  <c r="C80" i="4" l="1"/>
  <c r="B79" i="4"/>
  <c r="C81" i="4" l="1"/>
  <c r="B80" i="4"/>
  <c r="C82" i="4" l="1"/>
  <c r="B81" i="4"/>
  <c r="C83" i="4" l="1"/>
  <c r="B82" i="4"/>
  <c r="C84" i="4" l="1"/>
  <c r="B83" i="4"/>
  <c r="C85" i="4" l="1"/>
  <c r="B84" i="4"/>
  <c r="C86" i="4" l="1"/>
  <c r="B85" i="4"/>
  <c r="C87" i="4" l="1"/>
  <c r="B86" i="4"/>
  <c r="C88" i="4" l="1"/>
  <c r="B87" i="4"/>
  <c r="C89" i="4" l="1"/>
  <c r="B88" i="4"/>
  <c r="C90" i="4" l="1"/>
  <c r="B89" i="4"/>
  <c r="C91" i="4" l="1"/>
  <c r="B90" i="4"/>
  <c r="C92" i="4" l="1"/>
  <c r="B91" i="4"/>
  <c r="C93" i="4" l="1"/>
  <c r="B92" i="4"/>
  <c r="C94" i="4" l="1"/>
  <c r="B93" i="4"/>
  <c r="C95" i="4" l="1"/>
  <c r="B94" i="4"/>
  <c r="C96" i="4" l="1"/>
  <c r="B95" i="4"/>
  <c r="C97" i="4" l="1"/>
  <c r="B96" i="4"/>
  <c r="C98" i="4" l="1"/>
  <c r="B97" i="4"/>
  <c r="C99" i="4" l="1"/>
  <c r="B98" i="4"/>
  <c r="C100" i="4" l="1"/>
  <c r="B99" i="4"/>
  <c r="C101" i="4" l="1"/>
  <c r="B100" i="4"/>
  <c r="C102" i="4" l="1"/>
  <c r="B101" i="4"/>
  <c r="C103" i="4" l="1"/>
  <c r="B102" i="4"/>
  <c r="C104" i="4" l="1"/>
  <c r="B103" i="4"/>
  <c r="C105" i="4" l="1"/>
  <c r="B104" i="4"/>
  <c r="C106" i="4" l="1"/>
  <c r="B105" i="4"/>
  <c r="C107" i="4" l="1"/>
  <c r="B106" i="4"/>
  <c r="C108" i="4" l="1"/>
  <c r="B107" i="4"/>
  <c r="C109" i="4" l="1"/>
  <c r="B108" i="4"/>
  <c r="C110" i="4" l="1"/>
  <c r="B109" i="4"/>
  <c r="C111" i="4" l="1"/>
  <c r="B110" i="4"/>
  <c r="C112" i="4" l="1"/>
  <c r="B111" i="4"/>
  <c r="C113" i="4" l="1"/>
  <c r="B112" i="4"/>
  <c r="C114" i="4" l="1"/>
  <c r="B113" i="4"/>
  <c r="C115" i="4" l="1"/>
  <c r="B114" i="4"/>
  <c r="C116" i="4" l="1"/>
  <c r="B115" i="4"/>
  <c r="C117" i="4" l="1"/>
  <c r="B116" i="4"/>
  <c r="C118" i="4" l="1"/>
  <c r="B117" i="4"/>
  <c r="C119" i="4" l="1"/>
  <c r="B118" i="4"/>
  <c r="C120" i="4" l="1"/>
  <c r="B119" i="4"/>
  <c r="C121" i="4" l="1"/>
  <c r="B120" i="4"/>
  <c r="C122" i="4" l="1"/>
  <c r="B121" i="4"/>
  <c r="C123" i="4" l="1"/>
  <c r="B122" i="4"/>
  <c r="C124" i="4" l="1"/>
  <c r="B123" i="4"/>
  <c r="C125" i="4" l="1"/>
  <c r="B124" i="4"/>
  <c r="C126" i="4" l="1"/>
  <c r="B125" i="4"/>
  <c r="C127" i="4" l="1"/>
  <c r="B126" i="4"/>
  <c r="C128" i="4" l="1"/>
  <c r="B127" i="4"/>
  <c r="C129" i="4" l="1"/>
  <c r="B128" i="4"/>
  <c r="C130" i="4" l="1"/>
  <c r="B129" i="4"/>
  <c r="C131" i="4" l="1"/>
  <c r="B130" i="4"/>
  <c r="C132" i="4" l="1"/>
  <c r="B131" i="4"/>
  <c r="C133" i="4" l="1"/>
  <c r="B132" i="4"/>
  <c r="C134" i="4" l="1"/>
  <c r="B133" i="4"/>
  <c r="C135" i="4" l="1"/>
  <c r="B134" i="4"/>
  <c r="C136" i="4" l="1"/>
  <c r="B135" i="4"/>
  <c r="C137" i="4" l="1"/>
  <c r="B136" i="4"/>
  <c r="C138" i="4" l="1"/>
  <c r="B137" i="4"/>
  <c r="C139" i="4" l="1"/>
  <c r="B138" i="4"/>
  <c r="C140" i="4" l="1"/>
  <c r="B139" i="4"/>
  <c r="C141" i="4" l="1"/>
  <c r="B140" i="4"/>
  <c r="C142" i="4" l="1"/>
  <c r="B141" i="4"/>
  <c r="C143" i="4" l="1"/>
  <c r="B142" i="4"/>
  <c r="C144" i="4" l="1"/>
  <c r="B143" i="4"/>
  <c r="C145" i="4" l="1"/>
  <c r="B144" i="4"/>
  <c r="C146" i="4" l="1"/>
  <c r="B145" i="4"/>
  <c r="C147" i="4" l="1"/>
  <c r="B146" i="4"/>
  <c r="C148" i="4" l="1"/>
  <c r="B147" i="4"/>
  <c r="C149" i="4" l="1"/>
  <c r="B148" i="4"/>
  <c r="C150" i="4" l="1"/>
  <c r="B149" i="4"/>
  <c r="C151" i="4" l="1"/>
  <c r="B150" i="4"/>
  <c r="C152" i="4" l="1"/>
  <c r="B151" i="4"/>
  <c r="C153" i="4" l="1"/>
  <c r="B152" i="4"/>
  <c r="C154" i="4" l="1"/>
  <c r="B153" i="4"/>
  <c r="C155" i="4" l="1"/>
  <c r="B154" i="4"/>
  <c r="C156" i="4" l="1"/>
  <c r="B155" i="4"/>
  <c r="C157" i="4" l="1"/>
  <c r="B156" i="4"/>
  <c r="C158" i="4" l="1"/>
  <c r="B157" i="4"/>
  <c r="C159" i="4" l="1"/>
  <c r="B158" i="4"/>
  <c r="C160" i="4" l="1"/>
  <c r="B159" i="4"/>
  <c r="C161" i="4" l="1"/>
  <c r="B160" i="4"/>
  <c r="C162" i="4" l="1"/>
  <c r="B161" i="4"/>
  <c r="C163" i="4" l="1"/>
  <c r="B162" i="4"/>
  <c r="C164" i="4" l="1"/>
  <c r="B163" i="4"/>
  <c r="C165" i="4" l="1"/>
  <c r="B164" i="4"/>
  <c r="C166" i="4" l="1"/>
  <c r="B165" i="4"/>
  <c r="C167" i="4" l="1"/>
  <c r="B166" i="4"/>
  <c r="C168" i="4" l="1"/>
  <c r="B167" i="4"/>
  <c r="C169" i="4" l="1"/>
  <c r="B168" i="4"/>
  <c r="C170" i="4" l="1"/>
  <c r="B169" i="4"/>
  <c r="C171" i="4" l="1"/>
  <c r="B170" i="4"/>
  <c r="C172" i="4" l="1"/>
  <c r="B171" i="4"/>
  <c r="C173" i="4" l="1"/>
  <c r="B172" i="4"/>
  <c r="C174" i="4" l="1"/>
  <c r="B173" i="4"/>
  <c r="C175" i="4" l="1"/>
  <c r="B174" i="4"/>
  <c r="B175" i="4" l="1"/>
  <c r="A57" i="1"/>
  <c r="A33" i="1"/>
  <c r="A17" i="1"/>
  <c r="A25" i="1"/>
  <c r="A49" i="1"/>
  <c r="A9" i="1"/>
  <c r="A41" i="1"/>
  <c r="B15" i="3" l="1"/>
  <c r="A41" i="2"/>
  <c r="D38" i="1"/>
  <c r="D14" i="1"/>
  <c r="B6" i="3"/>
  <c r="A17" i="2"/>
  <c r="B18" i="3"/>
  <c r="A49" i="2"/>
  <c r="D46" i="1"/>
  <c r="B3" i="3"/>
  <c r="A9" i="2"/>
  <c r="D6" i="1"/>
  <c r="B12" i="3"/>
  <c r="A33" i="2"/>
  <c r="D30" i="1"/>
  <c r="A57" i="2"/>
  <c r="D54" i="1"/>
  <c r="B21" i="3"/>
  <c r="B9" i="3"/>
  <c r="A25" i="2"/>
  <c r="D22" i="1"/>
</calcChain>
</file>

<file path=xl/sharedStrings.xml><?xml version="1.0" encoding="utf-8"?>
<sst xmlns="http://schemas.openxmlformats.org/spreadsheetml/2006/main" count="159" uniqueCount="128">
  <si>
    <t>allergenen middagmaal</t>
  </si>
  <si>
    <t>gluten, selder, soya, ei</t>
  </si>
  <si>
    <t>melk, schaaldieren, vis,</t>
  </si>
  <si>
    <t>sulfieten, sesam</t>
  </si>
  <si>
    <t>maandag</t>
  </si>
  <si>
    <t>dinsdag</t>
  </si>
  <si>
    <t>woensdag</t>
  </si>
  <si>
    <t>donderdag</t>
  </si>
  <si>
    <t>vrijdag</t>
  </si>
  <si>
    <t>zaterdag</t>
  </si>
  <si>
    <t>zondag</t>
  </si>
  <si>
    <t>MENU VAN DE WEEK</t>
  </si>
  <si>
    <t>ontbijt</t>
  </si>
  <si>
    <t>middag</t>
  </si>
  <si>
    <t>avond</t>
  </si>
  <si>
    <t>choco</t>
  </si>
  <si>
    <t>confituur</t>
  </si>
  <si>
    <t>speculoos</t>
  </si>
  <si>
    <t>luikse siroop</t>
  </si>
  <si>
    <t>smeerkaas</t>
  </si>
  <si>
    <t>verrassing</t>
  </si>
  <si>
    <t>ONTBIJT</t>
  </si>
  <si>
    <t>MIDDAG</t>
  </si>
  <si>
    <t>AVOND</t>
  </si>
  <si>
    <t>vleesbrood, appelmoes</t>
  </si>
  <si>
    <t>varkensgyros, fijne groenten</t>
  </si>
  <si>
    <t>wienerschnitzel, boontjes</t>
  </si>
  <si>
    <t>kippenbrochette, ratatouille</t>
  </si>
  <si>
    <t>vis, broccoli</t>
  </si>
  <si>
    <t>hutsepot, chipolatta worst</t>
  </si>
  <si>
    <t>gebraad, witloof</t>
  </si>
  <si>
    <t>ma</t>
  </si>
  <si>
    <t>di</t>
  </si>
  <si>
    <t>wo</t>
  </si>
  <si>
    <t>do</t>
  </si>
  <si>
    <t>vr</t>
  </si>
  <si>
    <t>za</t>
  </si>
  <si>
    <t>zo</t>
  </si>
  <si>
    <t xml:space="preserve">Ontbijt met afwisselend beleg </t>
  </si>
  <si>
    <t>Zondags ontbijt (koeken, melk/suiker/chocoladebrood,…)</t>
  </si>
  <si>
    <t>4 januari 2021 - 10 januari 2021</t>
  </si>
  <si>
    <t>11 januari 2021 - 17 januari 2021</t>
  </si>
  <si>
    <t>18 januari 2021 - 24 januari 2021</t>
  </si>
  <si>
    <t>25 januari 2021 - 31 januari 2021</t>
  </si>
  <si>
    <t>1 februari 2021 - 7 februari 2021</t>
  </si>
  <si>
    <t>8 februari 2021 - 14 februari 2021</t>
  </si>
  <si>
    <t>15 februari 2021 - 21 februari 2021</t>
  </si>
  <si>
    <t>22 februari 2021 - 28 februari 2021</t>
  </si>
  <si>
    <t>1 maart 2021 - 7 maart 2021</t>
  </si>
  <si>
    <t>8 maart 2021 - 14 maart 2021</t>
  </si>
  <si>
    <t>15 maart 2021 - 21 maart 2021</t>
  </si>
  <si>
    <t>22 maart 2021 - 28 maart 2021</t>
  </si>
  <si>
    <t>29 maart 2021 - 4 april 2021</t>
  </si>
  <si>
    <t>5 april 2021 - 11 april 2021</t>
  </si>
  <si>
    <t>12 april 2021 - 18 april 2021</t>
  </si>
  <si>
    <t>19 april 2021 - 25 april 2021</t>
  </si>
  <si>
    <t>26 april 2021 - 2 mei 2021</t>
  </si>
  <si>
    <t>3 mei 2021 - 9 mei 2021</t>
  </si>
  <si>
    <t>10 mei 2021 - 16 mei 2021</t>
  </si>
  <si>
    <t>17 mei 2021 - 23 mei 2021</t>
  </si>
  <si>
    <t>24 mei 2021 - 30 mei 2021</t>
  </si>
  <si>
    <t>31 mei 2021 - 6 juni 2021</t>
  </si>
  <si>
    <t>7 juni 2021 - 13 juni 2021</t>
  </si>
  <si>
    <t>14 juni 2021 - 20 juni 2021</t>
  </si>
  <si>
    <t>21 juni 2021 - 27 juni 2021</t>
  </si>
  <si>
    <t>28 juni 2021 - 4 juli 2021</t>
  </si>
  <si>
    <t>5 juli 2021 - 11 juli 2021</t>
  </si>
  <si>
    <t>12 juli 2021 - 18 juli 2021</t>
  </si>
  <si>
    <t>19 juli 2021 - 25 juli 2021</t>
  </si>
  <si>
    <t>26 juli 2021 - 1 augustus 2021</t>
  </si>
  <si>
    <t>2 augustus 2021 - 8 augustus 2021</t>
  </si>
  <si>
    <t>9 augustus 2021 - 15 augustus 2021</t>
  </si>
  <si>
    <t>16 augustus 2021 - 22 augustus 2021</t>
  </si>
  <si>
    <t>23 augustus 2021 - 29 augustus 2021</t>
  </si>
  <si>
    <t>30 augustus 2021 - 5 september 2021</t>
  </si>
  <si>
    <t>6 september 2021 - 12 september 2021</t>
  </si>
  <si>
    <t>13 september 2021 - 19 september 2021</t>
  </si>
  <si>
    <t>20 september 2021 - 26 september 2021</t>
  </si>
  <si>
    <t>27 september 2021 - 3 oktober 2021</t>
  </si>
  <si>
    <t>4 oktober 2021 - 10 oktober 2021</t>
  </si>
  <si>
    <t>11 oktober 2021 - 17 oktober 2021</t>
  </si>
  <si>
    <t>18 oktober 2021 - 24 oktober 2021</t>
  </si>
  <si>
    <t>25 oktober 2021 - 31 oktober 2021</t>
  </si>
  <si>
    <t>1 november 2021 - 7 november 2021</t>
  </si>
  <si>
    <t>8 november 2021 - 14 november 2021</t>
  </si>
  <si>
    <t>15 november 2021 - 21 november 2021</t>
  </si>
  <si>
    <t>22 november 2021 - 28 november 2021</t>
  </si>
  <si>
    <t>29 november 2021 - 5 december 2021</t>
  </si>
  <si>
    <t>6 december 2021 - 12 december 2021</t>
  </si>
  <si>
    <t>13 december 2021 - 19 december 2021</t>
  </si>
  <si>
    <t>20 december 2021 - 26 december 2021</t>
  </si>
  <si>
    <t>27 december 2021 - 2 januari 2022</t>
  </si>
  <si>
    <t>***heeft u vragen over voedselallergenen? Meld het ons!***</t>
  </si>
  <si>
    <t>Boterhammaaltijd met beleg van de dag en dessert</t>
  </si>
  <si>
    <t>januari</t>
  </si>
  <si>
    <t>februari</t>
  </si>
  <si>
    <t>maart</t>
  </si>
  <si>
    <t>april</t>
  </si>
  <si>
    <t>mei</t>
  </si>
  <si>
    <t>juni</t>
  </si>
  <si>
    <t xml:space="preserve">juli </t>
  </si>
  <si>
    <t>augustus</t>
  </si>
  <si>
    <t>september</t>
  </si>
  <si>
    <t>oktober</t>
  </si>
  <si>
    <t>november</t>
  </si>
  <si>
    <t>december</t>
  </si>
  <si>
    <t>Aardappelen</t>
  </si>
  <si>
    <t>Tomatensoep</t>
  </si>
  <si>
    <t>20 maart 2023 - 26 maart 2023</t>
  </si>
  <si>
    <t>Vis en bloemkool</t>
  </si>
  <si>
    <t xml:space="preserve">Krieltjes </t>
  </si>
  <si>
    <t>Kervelsoep</t>
  </si>
  <si>
    <t>Groentenpotje</t>
  </si>
  <si>
    <t>Kruidenspek</t>
  </si>
  <si>
    <t xml:space="preserve">Aspergesoep </t>
  </si>
  <si>
    <t>Lamsburger en warme peer</t>
  </si>
  <si>
    <t>Auberginesoep</t>
  </si>
  <si>
    <t>Gratin-preischotel</t>
  </si>
  <si>
    <t>Kippenworst</t>
  </si>
  <si>
    <t>Paprikasoep</t>
  </si>
  <si>
    <t>Vis papillot en juliennegroenten</t>
  </si>
  <si>
    <t>Rijst</t>
  </si>
  <si>
    <t>Groentesoep</t>
  </si>
  <si>
    <t>Kipschnitzel met  brie en spinazie</t>
  </si>
  <si>
    <t xml:space="preserve">Puree </t>
  </si>
  <si>
    <t>Courgettesoep</t>
  </si>
  <si>
    <t>Gebraadje met uiensaus en suikerbonen</t>
  </si>
  <si>
    <t>Rostie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</si>
</sst>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0" xfId="0" applyFont="1"/>
    <xf numFmtId="0" fontId="9" fillId="0" borderId="7" xfId="0" applyFont="1" applyBorder="1"/>
    <xf numFmtId="16" fontId="9" fillId="0" borderId="8" xfId="0" applyNumberFormat="1" applyFont="1" applyBorder="1"/>
    <xf numFmtId="0" fontId="9" fillId="0" borderId="0" xfId="0" applyFont="1"/>
    <xf numFmtId="0" fontId="0" fillId="0" borderId="10" xfId="0" applyBorder="1"/>
    <xf numFmtId="16" fontId="9" fillId="0" borderId="11" xfId="0" applyNumberFormat="1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6" xfId="0" applyFont="1" applyBorder="1"/>
    <xf numFmtId="16" fontId="9" fillId="0" borderId="9" xfId="0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0" fillId="0" borderId="0" xfId="0" applyNumberFormat="1"/>
    <xf numFmtId="49" fontId="0" fillId="0" borderId="0" xfId="0" applyNumberFormat="1"/>
    <xf numFmtId="0" fontId="6" fillId="0" borderId="3" xfId="0" applyFont="1" applyBorder="1" applyAlignment="1">
      <alignment horizontal="left" vertical="center"/>
    </xf>
    <xf numFmtId="16" fontId="6" fillId="0" borderId="4" xfId="0" applyNumberFormat="1" applyFont="1" applyBorder="1" applyAlignment="1">
      <alignment horizontal="left" vertical="center"/>
    </xf>
    <xf numFmtId="164" fontId="0" fillId="0" borderId="0" xfId="0" applyNumberFormat="1"/>
    <xf numFmtId="1" fontId="0" fillId="0" borderId="0" xfId="0" applyNumberFormat="1"/>
    <xf numFmtId="0" fontId="13" fillId="0" borderId="3" xfId="0" applyFont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0" xfId="0" applyFont="1" applyBorder="1"/>
    <xf numFmtId="0" fontId="9" fillId="0" borderId="1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66675</xdr:rowOff>
    </xdr:from>
    <xdr:to>
      <xdr:col>0</xdr:col>
      <xdr:colOff>1095375</xdr:colOff>
      <xdr:row>5</xdr:row>
      <xdr:rowOff>9774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838200"/>
          <a:ext cx="847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247650</xdr:colOff>
      <xdr:row>10</xdr:row>
      <xdr:rowOff>66675</xdr:rowOff>
    </xdr:from>
    <xdr:ext cx="847725" cy="495300"/>
    <xdr:pic>
      <xdr:nvPicPr>
        <xdr:cNvPr id="28" name="Afbeelding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0487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247650</xdr:colOff>
      <xdr:row>18</xdr:row>
      <xdr:rowOff>66675</xdr:rowOff>
    </xdr:from>
    <xdr:ext cx="847725" cy="495300"/>
    <xdr:pic>
      <xdr:nvPicPr>
        <xdr:cNvPr id="29" name="Afbeelding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0487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247650</xdr:colOff>
      <xdr:row>26</xdr:row>
      <xdr:rowOff>66675</xdr:rowOff>
    </xdr:from>
    <xdr:ext cx="847725" cy="495300"/>
    <xdr:pic>
      <xdr:nvPicPr>
        <xdr:cNvPr id="30" name="Afbeelding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0487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247650</xdr:colOff>
      <xdr:row>34</xdr:row>
      <xdr:rowOff>66675</xdr:rowOff>
    </xdr:from>
    <xdr:ext cx="847725" cy="495300"/>
    <xdr:pic>
      <xdr:nvPicPr>
        <xdr:cNvPr id="31" name="Afbeelding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0487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247650</xdr:colOff>
      <xdr:row>42</xdr:row>
      <xdr:rowOff>66675</xdr:rowOff>
    </xdr:from>
    <xdr:ext cx="847725" cy="495300"/>
    <xdr:pic>
      <xdr:nvPicPr>
        <xdr:cNvPr id="32" name="Afbeelding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0487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247650</xdr:colOff>
      <xdr:row>50</xdr:row>
      <xdr:rowOff>66675</xdr:rowOff>
    </xdr:from>
    <xdr:ext cx="847725" cy="495300"/>
    <xdr:pic>
      <xdr:nvPicPr>
        <xdr:cNvPr id="33" name="Afbeelding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0487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397371</xdr:colOff>
      <xdr:row>0</xdr:row>
      <xdr:rowOff>609600</xdr:rowOff>
    </xdr:to>
    <xdr:pic>
      <xdr:nvPicPr>
        <xdr:cNvPr id="11" name="Afbeelding 10" descr="logomarieastrid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656328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66675</xdr:rowOff>
    </xdr:from>
    <xdr:to>
      <xdr:col>0</xdr:col>
      <xdr:colOff>1095375</xdr:colOff>
      <xdr:row>4</xdr:row>
      <xdr:rowOff>182283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885825"/>
          <a:ext cx="847725" cy="496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247650</xdr:colOff>
      <xdr:row>10</xdr:row>
      <xdr:rowOff>66675</xdr:rowOff>
    </xdr:from>
    <xdr:ext cx="847725" cy="495300"/>
    <xdr:pic>
      <xdr:nvPicPr>
        <xdr:cNvPr id="28" name="Afbeelding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23837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247650</xdr:colOff>
      <xdr:row>18</xdr:row>
      <xdr:rowOff>66675</xdr:rowOff>
    </xdr:from>
    <xdr:ext cx="847725" cy="495300"/>
    <xdr:pic>
      <xdr:nvPicPr>
        <xdr:cNvPr id="29" name="Afbeelding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359092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247650</xdr:colOff>
      <xdr:row>26</xdr:row>
      <xdr:rowOff>66675</xdr:rowOff>
    </xdr:from>
    <xdr:ext cx="847725" cy="495300"/>
    <xdr:pic>
      <xdr:nvPicPr>
        <xdr:cNvPr id="30" name="Afbeelding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94347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247650</xdr:colOff>
      <xdr:row>34</xdr:row>
      <xdr:rowOff>66675</xdr:rowOff>
    </xdr:from>
    <xdr:ext cx="847725" cy="495300"/>
    <xdr:pic>
      <xdr:nvPicPr>
        <xdr:cNvPr id="31" name="Afbeelding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629602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247650</xdr:colOff>
      <xdr:row>42</xdr:row>
      <xdr:rowOff>66675</xdr:rowOff>
    </xdr:from>
    <xdr:ext cx="847725" cy="495300"/>
    <xdr:pic>
      <xdr:nvPicPr>
        <xdr:cNvPr id="32" name="Afbeelding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764857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247650</xdr:colOff>
      <xdr:row>50</xdr:row>
      <xdr:rowOff>66675</xdr:rowOff>
    </xdr:from>
    <xdr:ext cx="847725" cy="495300"/>
    <xdr:pic>
      <xdr:nvPicPr>
        <xdr:cNvPr id="33" name="Afbeelding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001125"/>
          <a:ext cx="8477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341669</xdr:colOff>
      <xdr:row>0</xdr:row>
      <xdr:rowOff>609600</xdr:rowOff>
    </xdr:to>
    <xdr:pic>
      <xdr:nvPicPr>
        <xdr:cNvPr id="11" name="Afbeelding 10" descr="logomarieastrid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656328" cy="609600"/>
        </a:xfrm>
        <a:prstGeom prst="rect">
          <a:avLst/>
        </a:prstGeom>
      </xdr:spPr>
    </xdr:pic>
    <xdr:clientData/>
  </xdr:twoCellAnchor>
  <xdr:twoCellAnchor>
    <xdr:from>
      <xdr:col>0</xdr:col>
      <xdr:colOff>837363</xdr:colOff>
      <xdr:row>54</xdr:row>
      <xdr:rowOff>41868</xdr:rowOff>
    </xdr:from>
    <xdr:to>
      <xdr:col>0</xdr:col>
      <xdr:colOff>1231970</xdr:colOff>
      <xdr:row>56</xdr:row>
      <xdr:rowOff>110184</xdr:rowOff>
    </xdr:to>
    <xdr:sp macro="" textlink="">
      <xdr:nvSpPr>
        <xdr:cNvPr id="10" name="Rechthoek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37363" y="9797143"/>
          <a:ext cx="394607" cy="392794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0</xdr:col>
      <xdr:colOff>853691</xdr:colOff>
      <xdr:row>46</xdr:row>
      <xdr:rowOff>26796</xdr:rowOff>
    </xdr:from>
    <xdr:to>
      <xdr:col>0</xdr:col>
      <xdr:colOff>1248298</xdr:colOff>
      <xdr:row>48</xdr:row>
      <xdr:rowOff>95112</xdr:rowOff>
    </xdr:to>
    <xdr:sp macro="" textlink="">
      <xdr:nvSpPr>
        <xdr:cNvPr id="12" name="Rechthoe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53691" y="8421356"/>
          <a:ext cx="394607" cy="392794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0</xdr:col>
      <xdr:colOff>858297</xdr:colOff>
      <xdr:row>38</xdr:row>
      <xdr:rowOff>20935</xdr:rowOff>
    </xdr:from>
    <xdr:to>
      <xdr:col>0</xdr:col>
      <xdr:colOff>1252904</xdr:colOff>
      <xdr:row>40</xdr:row>
      <xdr:rowOff>89251</xdr:rowOff>
    </xdr:to>
    <xdr:sp macro="" textlink="">
      <xdr:nvSpPr>
        <xdr:cNvPr id="13" name="Rechthoek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58297" y="7054781"/>
          <a:ext cx="394607" cy="392794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0</xdr:col>
      <xdr:colOff>858296</xdr:colOff>
      <xdr:row>30</xdr:row>
      <xdr:rowOff>31400</xdr:rowOff>
    </xdr:from>
    <xdr:to>
      <xdr:col>0</xdr:col>
      <xdr:colOff>1252903</xdr:colOff>
      <xdr:row>32</xdr:row>
      <xdr:rowOff>99716</xdr:rowOff>
    </xdr:to>
    <xdr:sp macro="" textlink="">
      <xdr:nvSpPr>
        <xdr:cNvPr id="14" name="Rechthoek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58296" y="5704532"/>
          <a:ext cx="394607" cy="392794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0</xdr:col>
      <xdr:colOff>837362</xdr:colOff>
      <xdr:row>22</xdr:row>
      <xdr:rowOff>31401</xdr:rowOff>
    </xdr:from>
    <xdr:to>
      <xdr:col>0</xdr:col>
      <xdr:colOff>1231969</xdr:colOff>
      <xdr:row>24</xdr:row>
      <xdr:rowOff>99717</xdr:rowOff>
    </xdr:to>
    <xdr:sp macro="" textlink="">
      <xdr:nvSpPr>
        <xdr:cNvPr id="15" name="Rechthoek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37362" y="4343819"/>
          <a:ext cx="394607" cy="392794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0</xdr:col>
      <xdr:colOff>826896</xdr:colOff>
      <xdr:row>14</xdr:row>
      <xdr:rowOff>41869</xdr:rowOff>
    </xdr:from>
    <xdr:to>
      <xdr:col>0</xdr:col>
      <xdr:colOff>1221503</xdr:colOff>
      <xdr:row>16</xdr:row>
      <xdr:rowOff>110185</xdr:rowOff>
    </xdr:to>
    <xdr:sp macro="" textlink="">
      <xdr:nvSpPr>
        <xdr:cNvPr id="16" name="Rechthoek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826896" y="2993572"/>
          <a:ext cx="394607" cy="392794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0</xdr:col>
      <xdr:colOff>826895</xdr:colOff>
      <xdr:row>6</xdr:row>
      <xdr:rowOff>20934</xdr:rowOff>
    </xdr:from>
    <xdr:to>
      <xdr:col>0</xdr:col>
      <xdr:colOff>1221502</xdr:colOff>
      <xdr:row>8</xdr:row>
      <xdr:rowOff>89250</xdr:rowOff>
    </xdr:to>
    <xdr:sp macro="" textlink="">
      <xdr:nvSpPr>
        <xdr:cNvPr id="17" name="Rechthoek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26895" y="1611923"/>
          <a:ext cx="394607" cy="392794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394607</xdr:colOff>
      <xdr:row>3</xdr:row>
      <xdr:rowOff>108857</xdr:rowOff>
    </xdr:from>
    <xdr:to>
      <xdr:col>1</xdr:col>
      <xdr:colOff>789214</xdr:colOff>
      <xdr:row>4</xdr:row>
      <xdr:rowOff>200026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69571" y="1251857"/>
          <a:ext cx="394607" cy="390526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</xdr:col>
      <xdr:colOff>394603</xdr:colOff>
      <xdr:row>6</xdr:row>
      <xdr:rowOff>108860</xdr:rowOff>
    </xdr:from>
    <xdr:to>
      <xdr:col>1</xdr:col>
      <xdr:colOff>789210</xdr:colOff>
      <xdr:row>7</xdr:row>
      <xdr:rowOff>200028</xdr:rowOff>
    </xdr:to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469567" y="2149931"/>
          <a:ext cx="394607" cy="390526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</xdr:col>
      <xdr:colOff>394603</xdr:colOff>
      <xdr:row>9</xdr:row>
      <xdr:rowOff>108859</xdr:rowOff>
    </xdr:from>
    <xdr:to>
      <xdr:col>1</xdr:col>
      <xdr:colOff>789210</xdr:colOff>
      <xdr:row>10</xdr:row>
      <xdr:rowOff>200028</xdr:rowOff>
    </xdr:to>
    <xdr:sp macro="" textlink="">
      <xdr:nvSpPr>
        <xdr:cNvPr id="10" name="Rechthoek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469567" y="3048002"/>
          <a:ext cx="394607" cy="390526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</xdr:col>
      <xdr:colOff>394603</xdr:colOff>
      <xdr:row>12</xdr:row>
      <xdr:rowOff>108856</xdr:rowOff>
    </xdr:from>
    <xdr:to>
      <xdr:col>1</xdr:col>
      <xdr:colOff>789210</xdr:colOff>
      <xdr:row>13</xdr:row>
      <xdr:rowOff>200025</xdr:rowOff>
    </xdr:to>
    <xdr:sp macro="" textlink="">
      <xdr:nvSpPr>
        <xdr:cNvPr id="11" name="Rechthoek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469567" y="3946070"/>
          <a:ext cx="394607" cy="390526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</xdr:col>
      <xdr:colOff>394603</xdr:colOff>
      <xdr:row>15</xdr:row>
      <xdr:rowOff>108856</xdr:rowOff>
    </xdr:from>
    <xdr:to>
      <xdr:col>1</xdr:col>
      <xdr:colOff>789210</xdr:colOff>
      <xdr:row>16</xdr:row>
      <xdr:rowOff>200025</xdr:rowOff>
    </xdr:to>
    <xdr:sp macro="" textlink="">
      <xdr:nvSpPr>
        <xdr:cNvPr id="12" name="Rechthoek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469567" y="4844142"/>
          <a:ext cx="394607" cy="390526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</xdr:col>
      <xdr:colOff>394603</xdr:colOff>
      <xdr:row>18</xdr:row>
      <xdr:rowOff>108859</xdr:rowOff>
    </xdr:from>
    <xdr:to>
      <xdr:col>1</xdr:col>
      <xdr:colOff>789210</xdr:colOff>
      <xdr:row>19</xdr:row>
      <xdr:rowOff>200028</xdr:rowOff>
    </xdr:to>
    <xdr:sp macro="" textlink="">
      <xdr:nvSpPr>
        <xdr:cNvPr id="13" name="Rechthoek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469567" y="5742216"/>
          <a:ext cx="394607" cy="390526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</xdr:col>
      <xdr:colOff>394603</xdr:colOff>
      <xdr:row>21</xdr:row>
      <xdr:rowOff>108856</xdr:rowOff>
    </xdr:from>
    <xdr:to>
      <xdr:col>1</xdr:col>
      <xdr:colOff>789210</xdr:colOff>
      <xdr:row>22</xdr:row>
      <xdr:rowOff>200025</xdr:rowOff>
    </xdr:to>
    <xdr:sp macro="" textlink="">
      <xdr:nvSpPr>
        <xdr:cNvPr id="14" name="Rechthoek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469567" y="6640285"/>
          <a:ext cx="394607" cy="390526"/>
        </a:xfrm>
        <a:prstGeom prst="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  <a:p>
          <a:pPr algn="l"/>
          <a:endParaRPr lang="nl-BE" sz="1100"/>
        </a:p>
      </xdr:txBody>
    </xdr:sp>
    <xdr:clientData/>
  </xdr:twoCellAnchor>
  <xdr:oneCellAnchor>
    <xdr:from>
      <xdr:col>4</xdr:col>
      <xdr:colOff>1292679</xdr:colOff>
      <xdr:row>0</xdr:row>
      <xdr:rowOff>0</xdr:rowOff>
    </xdr:from>
    <xdr:ext cx="1496784" cy="830036"/>
    <xdr:pic>
      <xdr:nvPicPr>
        <xdr:cNvPr id="15" name="Afbeelding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0679" y="0"/>
          <a:ext cx="1496784" cy="830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614928</xdr:colOff>
      <xdr:row>1</xdr:row>
      <xdr:rowOff>63500</xdr:rowOff>
    </xdr:to>
    <xdr:pic>
      <xdr:nvPicPr>
        <xdr:cNvPr id="18" name="Afbeelding 17" descr="logomarieastrid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656328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topLeftCell="A43" zoomScale="115" zoomScaleNormal="115" zoomScalePageLayoutView="115" workbookViewId="0">
      <selection activeCell="B61" sqref="B61"/>
    </sheetView>
  </sheetViews>
  <sheetFormatPr defaultColWidth="9.109375" defaultRowHeight="14.4" x14ac:dyDescent="0.3"/>
  <cols>
    <col min="1" max="1" width="18.33203125" customWidth="1"/>
    <col min="2" max="2" width="63.6640625" customWidth="1"/>
    <col min="3" max="3" width="19.44140625" bestFit="1" customWidth="1"/>
    <col min="4" max="4" width="10.33203125" hidden="1" customWidth="1"/>
    <col min="5" max="6" width="6.33203125" hidden="1" customWidth="1"/>
    <col min="7" max="8" width="20.33203125" hidden="1" customWidth="1"/>
    <col min="9" max="10" width="18.33203125" hidden="1" customWidth="1"/>
    <col min="11" max="11" width="0" hidden="1" customWidth="1"/>
  </cols>
  <sheetData>
    <row r="1" spans="1:12" ht="60.75" customHeight="1" x14ac:dyDescent="0.3">
      <c r="B1" s="2" t="s">
        <v>108</v>
      </c>
      <c r="C1" s="3" t="s">
        <v>0</v>
      </c>
      <c r="D1" s="61" t="s">
        <v>11</v>
      </c>
      <c r="E1" s="38"/>
      <c r="F1" s="38"/>
      <c r="G1" s="38"/>
      <c r="H1" s="38"/>
      <c r="I1" s="38"/>
      <c r="J1" s="38"/>
      <c r="K1" s="35"/>
      <c r="L1" s="35"/>
    </row>
    <row r="2" spans="1:12" ht="4.3499999999999996" customHeight="1" x14ac:dyDescent="0.3">
      <c r="A2" s="4"/>
      <c r="B2" s="5"/>
      <c r="C2" s="6"/>
      <c r="K2" s="35"/>
      <c r="L2" s="35"/>
    </row>
    <row r="3" spans="1:12" ht="17.25" customHeight="1" x14ac:dyDescent="0.3">
      <c r="A3" s="62"/>
      <c r="B3" s="11" t="s">
        <v>38</v>
      </c>
      <c r="C3" s="7"/>
      <c r="D3" s="57" t="str">
        <f>A7</f>
        <v>maandag</v>
      </c>
      <c r="E3" s="43" t="s">
        <v>12</v>
      </c>
      <c r="F3" s="50"/>
      <c r="G3" s="43" t="s">
        <v>13</v>
      </c>
      <c r="H3" s="50"/>
      <c r="I3" s="43" t="s">
        <v>14</v>
      </c>
      <c r="J3" s="50"/>
      <c r="K3" s="35"/>
      <c r="L3" s="35"/>
    </row>
    <row r="4" spans="1:12" ht="8.4" customHeight="1" x14ac:dyDescent="0.3">
      <c r="A4" s="63"/>
      <c r="B4" s="11"/>
      <c r="C4" s="8"/>
      <c r="D4" s="58"/>
      <c r="E4" s="37" t="s">
        <v>15</v>
      </c>
      <c r="F4" s="51"/>
      <c r="G4" s="37" t="str">
        <f>B5</f>
        <v>Tomatensoep</v>
      </c>
      <c r="H4" s="51"/>
      <c r="I4" s="37" t="str">
        <f>B9</f>
        <v>Boterhammaaltijd met beleg van de dag en dessert</v>
      </c>
      <c r="J4" s="40"/>
      <c r="K4" s="35"/>
      <c r="L4" s="35"/>
    </row>
    <row r="5" spans="1:12" ht="18" thickBot="1" x14ac:dyDescent="0.35">
      <c r="A5" s="63"/>
      <c r="B5" s="11" t="s">
        <v>107</v>
      </c>
      <c r="C5" s="7" t="s">
        <v>1</v>
      </c>
      <c r="D5" s="58"/>
      <c r="E5" s="37"/>
      <c r="F5" s="51"/>
      <c r="G5" s="37"/>
      <c r="H5" s="51"/>
      <c r="I5" s="39"/>
      <c r="J5" s="40"/>
      <c r="K5" s="35"/>
      <c r="L5" s="35"/>
    </row>
    <row r="6" spans="1:12" ht="18" thickBot="1" x14ac:dyDescent="0.35">
      <c r="A6" s="63"/>
      <c r="B6" s="34" t="s">
        <v>109</v>
      </c>
      <c r="C6" s="7" t="s">
        <v>2</v>
      </c>
      <c r="D6" s="54">
        <f>A9</f>
        <v>45005</v>
      </c>
      <c r="E6" s="37"/>
      <c r="F6" s="36"/>
      <c r="G6" s="48" t="s">
        <v>24</v>
      </c>
      <c r="H6" s="49"/>
      <c r="I6" s="38"/>
      <c r="J6" s="40"/>
      <c r="K6" s="35"/>
      <c r="L6" s="35"/>
    </row>
    <row r="7" spans="1:12" ht="17.399999999999999" x14ac:dyDescent="0.3">
      <c r="A7" s="11" t="s">
        <v>4</v>
      </c>
      <c r="B7" s="11" t="s">
        <v>110</v>
      </c>
      <c r="C7" s="7" t="s">
        <v>3</v>
      </c>
      <c r="D7" s="55"/>
      <c r="E7" s="37"/>
      <c r="F7" s="51"/>
      <c r="G7" s="37" t="str">
        <f>B7</f>
        <v xml:space="preserve">Krieltjes </v>
      </c>
      <c r="H7" s="40"/>
      <c r="I7" s="39"/>
      <c r="J7" s="40"/>
      <c r="K7" s="35"/>
      <c r="L7" s="35"/>
    </row>
    <row r="8" spans="1:12" ht="8.4" customHeight="1" x14ac:dyDescent="0.3">
      <c r="A8" s="11"/>
      <c r="B8" s="11"/>
      <c r="C8" s="7"/>
      <c r="D8" s="56"/>
      <c r="E8" s="52"/>
      <c r="F8" s="53"/>
      <c r="G8" s="41"/>
      <c r="H8" s="42"/>
      <c r="I8" s="41"/>
      <c r="J8" s="42"/>
      <c r="K8" s="35"/>
      <c r="L8" s="35"/>
    </row>
    <row r="9" spans="1:12" ht="17.399999999999999" x14ac:dyDescent="0.3">
      <c r="A9" s="12">
        <f>VLOOKUP($B$1,Weken!$B$2:$I$175,2,FALSE)</f>
        <v>45005</v>
      </c>
      <c r="B9" s="13" t="s">
        <v>93</v>
      </c>
      <c r="C9" s="9"/>
      <c r="D9" s="45"/>
      <c r="E9" s="46"/>
      <c r="F9" s="46"/>
      <c r="G9" s="46"/>
      <c r="H9" s="46"/>
      <c r="I9" s="46"/>
      <c r="J9" s="46"/>
      <c r="K9" s="35"/>
      <c r="L9" s="35"/>
    </row>
    <row r="10" spans="1:12" ht="4.3499999999999996" customHeight="1" x14ac:dyDescent="0.3">
      <c r="A10" s="14"/>
      <c r="B10" s="14"/>
      <c r="C10" s="10"/>
      <c r="D10" s="47"/>
      <c r="E10" s="46"/>
      <c r="F10" s="46"/>
      <c r="G10" s="46"/>
      <c r="H10" s="46"/>
      <c r="I10" s="46"/>
      <c r="J10" s="46"/>
      <c r="K10" s="35"/>
      <c r="L10" s="35"/>
    </row>
    <row r="11" spans="1:12" ht="17.399999999999999" x14ac:dyDescent="0.3">
      <c r="A11" s="62"/>
      <c r="B11" s="11" t="s">
        <v>38</v>
      </c>
      <c r="C11" s="7"/>
      <c r="D11" s="57" t="str">
        <f>A15</f>
        <v>dinsdag</v>
      </c>
      <c r="E11" s="43" t="s">
        <v>16</v>
      </c>
      <c r="F11" s="50"/>
      <c r="G11" s="43" t="str">
        <f>B13</f>
        <v>Kervelsoep</v>
      </c>
      <c r="H11" s="50"/>
      <c r="I11" s="43" t="str">
        <f>B17</f>
        <v>Boterhammaaltijd met beleg van de dag en dessert</v>
      </c>
      <c r="J11" s="44"/>
      <c r="K11" s="35"/>
      <c r="L11" s="35"/>
    </row>
    <row r="12" spans="1:12" ht="8.4" customHeight="1" thickBot="1" x14ac:dyDescent="0.35">
      <c r="A12" s="63"/>
      <c r="B12" s="11"/>
      <c r="C12" s="8"/>
      <c r="D12" s="58"/>
      <c r="E12" s="37"/>
      <c r="F12" s="51"/>
      <c r="G12" s="37"/>
      <c r="H12" s="51"/>
      <c r="I12" s="39"/>
      <c r="J12" s="40"/>
      <c r="K12" s="35"/>
      <c r="L12" s="35"/>
    </row>
    <row r="13" spans="1:12" ht="18" thickBot="1" x14ac:dyDescent="0.35">
      <c r="A13" s="63"/>
      <c r="B13" s="11" t="s">
        <v>111</v>
      </c>
      <c r="C13" s="7" t="s">
        <v>1</v>
      </c>
      <c r="D13" s="58"/>
      <c r="E13" s="37"/>
      <c r="F13" s="36"/>
      <c r="G13" s="48" t="s">
        <v>25</v>
      </c>
      <c r="H13" s="49"/>
      <c r="I13" s="38"/>
      <c r="J13" s="40"/>
      <c r="K13" s="35"/>
      <c r="L13" s="35"/>
    </row>
    <row r="14" spans="1:12" ht="17.399999999999999" x14ac:dyDescent="0.3">
      <c r="A14" s="63"/>
      <c r="B14" s="34" t="s">
        <v>112</v>
      </c>
      <c r="C14" s="7" t="s">
        <v>2</v>
      </c>
      <c r="D14" s="54">
        <f>A17</f>
        <v>45006</v>
      </c>
      <c r="E14" s="37"/>
      <c r="F14" s="51"/>
      <c r="G14" s="37" t="str">
        <f>B15</f>
        <v>Kruidenspek</v>
      </c>
      <c r="H14" s="40"/>
      <c r="I14" s="39"/>
      <c r="J14" s="40"/>
      <c r="K14" s="35"/>
      <c r="L14" s="35"/>
    </row>
    <row r="15" spans="1:12" ht="17.399999999999999" x14ac:dyDescent="0.3">
      <c r="A15" s="11" t="s">
        <v>5</v>
      </c>
      <c r="B15" s="11" t="s">
        <v>113</v>
      </c>
      <c r="C15" s="7" t="s">
        <v>3</v>
      </c>
      <c r="D15" s="55"/>
      <c r="E15" s="37"/>
      <c r="F15" s="51"/>
      <c r="G15" s="39"/>
      <c r="H15" s="40"/>
      <c r="I15" s="39"/>
      <c r="J15" s="40"/>
      <c r="K15" s="35"/>
      <c r="L15" s="35"/>
    </row>
    <row r="16" spans="1:12" ht="8.4" customHeight="1" x14ac:dyDescent="0.3">
      <c r="A16" s="11"/>
      <c r="B16" s="11"/>
      <c r="C16" s="7"/>
      <c r="D16" s="56"/>
      <c r="E16" s="52"/>
      <c r="F16" s="53"/>
      <c r="G16" s="41"/>
      <c r="H16" s="42"/>
      <c r="I16" s="41"/>
      <c r="J16" s="42"/>
      <c r="K16" s="35"/>
      <c r="L16" s="35"/>
    </row>
    <row r="17" spans="1:12" ht="17.399999999999999" x14ac:dyDescent="0.3">
      <c r="A17" s="12">
        <f>VLOOKUP($B$1,Weken!$B$2:$I$175,3,FALSE)</f>
        <v>45006</v>
      </c>
      <c r="B17" s="13" t="s">
        <v>93</v>
      </c>
      <c r="C17" s="9"/>
      <c r="D17" s="45"/>
      <c r="E17" s="46"/>
      <c r="F17" s="46"/>
      <c r="G17" s="46"/>
      <c r="H17" s="46"/>
      <c r="I17" s="46"/>
      <c r="J17" s="46"/>
      <c r="K17" s="35"/>
      <c r="L17" s="35"/>
    </row>
    <row r="18" spans="1:12" ht="4.3499999999999996" customHeight="1" x14ac:dyDescent="0.3">
      <c r="A18" s="14"/>
      <c r="B18" s="14"/>
      <c r="C18" s="10"/>
      <c r="D18" s="47"/>
      <c r="E18" s="46"/>
      <c r="F18" s="46"/>
      <c r="G18" s="46"/>
      <c r="H18" s="46"/>
      <c r="I18" s="46"/>
      <c r="J18" s="46"/>
      <c r="K18" s="35"/>
      <c r="L18" s="35"/>
    </row>
    <row r="19" spans="1:12" ht="17.399999999999999" x14ac:dyDescent="0.3">
      <c r="A19" s="62"/>
      <c r="B19" s="11" t="s">
        <v>38</v>
      </c>
      <c r="C19" s="7"/>
      <c r="D19" s="57" t="str">
        <f>A23</f>
        <v>woensdag</v>
      </c>
      <c r="E19" s="43" t="s">
        <v>17</v>
      </c>
      <c r="F19" s="50"/>
      <c r="G19" s="43" t="e">
        <f>#REF!</f>
        <v>#REF!</v>
      </c>
      <c r="H19" s="50"/>
      <c r="I19" s="43" t="str">
        <f>B25</f>
        <v>Boterhammaaltijd met beleg van de dag en dessert</v>
      </c>
      <c r="J19" s="44"/>
      <c r="K19" s="35"/>
      <c r="L19" s="35"/>
    </row>
    <row r="20" spans="1:12" ht="8.4" customHeight="1" thickBot="1" x14ac:dyDescent="0.35">
      <c r="A20" s="63"/>
      <c r="B20" s="11"/>
      <c r="C20" s="8"/>
      <c r="D20" s="58"/>
      <c r="E20" s="37"/>
      <c r="F20" s="51"/>
      <c r="G20" s="37"/>
      <c r="H20" s="51"/>
      <c r="I20" s="39"/>
      <c r="J20" s="40"/>
      <c r="K20" s="35"/>
      <c r="L20" s="35"/>
    </row>
    <row r="21" spans="1:12" ht="18" thickBot="1" x14ac:dyDescent="0.35">
      <c r="A21" s="63"/>
      <c r="B21" s="11" t="s">
        <v>114</v>
      </c>
      <c r="C21" s="7" t="s">
        <v>1</v>
      </c>
      <c r="D21" s="58"/>
      <c r="E21" s="37"/>
      <c r="F21" s="36"/>
      <c r="G21" s="48" t="s">
        <v>26</v>
      </c>
      <c r="H21" s="49"/>
      <c r="I21" s="38"/>
      <c r="J21" s="40"/>
      <c r="K21" s="35"/>
      <c r="L21" s="35"/>
    </row>
    <row r="22" spans="1:12" ht="17.399999999999999" x14ac:dyDescent="0.3">
      <c r="A22" s="63"/>
      <c r="B22" s="34" t="s">
        <v>115</v>
      </c>
      <c r="C22" s="7" t="s">
        <v>2</v>
      </c>
      <c r="D22" s="54">
        <f>A25</f>
        <v>45007</v>
      </c>
      <c r="E22" s="37"/>
      <c r="F22" s="51"/>
      <c r="G22" s="37" t="e">
        <f>#REF!</f>
        <v>#REF!</v>
      </c>
      <c r="H22" s="40"/>
      <c r="I22" s="39"/>
      <c r="J22" s="40"/>
      <c r="K22" s="35"/>
      <c r="L22" s="35"/>
    </row>
    <row r="23" spans="1:12" ht="17.399999999999999" x14ac:dyDescent="0.3">
      <c r="A23" s="11" t="s">
        <v>6</v>
      </c>
      <c r="B23" s="11" t="s">
        <v>106</v>
      </c>
      <c r="C23" s="7" t="s">
        <v>3</v>
      </c>
      <c r="D23" s="55"/>
      <c r="E23" s="37"/>
      <c r="F23" s="51"/>
      <c r="G23" s="39"/>
      <c r="H23" s="40"/>
      <c r="I23" s="39"/>
      <c r="J23" s="40"/>
      <c r="K23" s="35"/>
      <c r="L23" s="35"/>
    </row>
    <row r="24" spans="1:12" ht="8.4" customHeight="1" x14ac:dyDescent="0.3">
      <c r="A24" s="11"/>
      <c r="B24" s="11"/>
      <c r="C24" s="7"/>
      <c r="D24" s="56"/>
      <c r="E24" s="52"/>
      <c r="F24" s="53"/>
      <c r="G24" s="41"/>
      <c r="H24" s="42"/>
      <c r="I24" s="41"/>
      <c r="J24" s="42"/>
      <c r="K24" s="35"/>
      <c r="L24" s="35"/>
    </row>
    <row r="25" spans="1:12" ht="17.399999999999999" x14ac:dyDescent="0.3">
      <c r="A25" s="12">
        <f>VLOOKUP($B$1,Weken!$B$2:$I$175,4,FALSE)</f>
        <v>45007</v>
      </c>
      <c r="B25" s="13" t="s">
        <v>93</v>
      </c>
      <c r="C25" s="9"/>
      <c r="D25" s="37"/>
      <c r="E25" s="38"/>
      <c r="F25" s="38"/>
      <c r="G25" s="38"/>
      <c r="H25" s="38"/>
      <c r="I25" s="38"/>
      <c r="J25" s="38"/>
      <c r="K25" s="35"/>
      <c r="L25" s="35"/>
    </row>
    <row r="26" spans="1:12" ht="4.3499999999999996" customHeight="1" x14ac:dyDescent="0.3">
      <c r="A26" s="14"/>
      <c r="B26" s="14"/>
      <c r="C26" s="10"/>
      <c r="D26" s="39"/>
      <c r="E26" s="38"/>
      <c r="F26" s="38"/>
      <c r="G26" s="38"/>
      <c r="H26" s="38"/>
      <c r="I26" s="38"/>
      <c r="J26" s="38"/>
      <c r="K26" s="35"/>
      <c r="L26" s="35"/>
    </row>
    <row r="27" spans="1:12" ht="17.399999999999999" x14ac:dyDescent="0.3">
      <c r="A27" s="62"/>
      <c r="B27" s="11" t="s">
        <v>38</v>
      </c>
      <c r="C27" s="7"/>
      <c r="D27" s="57" t="str">
        <f>A31</f>
        <v>donderdag</v>
      </c>
      <c r="E27" s="43" t="s">
        <v>18</v>
      </c>
      <c r="F27" s="50"/>
      <c r="G27" s="43" t="str">
        <f>B21</f>
        <v xml:space="preserve">Aspergesoep </v>
      </c>
      <c r="H27" s="50"/>
      <c r="I27" s="43" t="str">
        <f>B33</f>
        <v>Boterhammaaltijd met beleg van de dag en dessert</v>
      </c>
      <c r="J27" s="44"/>
      <c r="K27" s="35"/>
      <c r="L27" s="35"/>
    </row>
    <row r="28" spans="1:12" ht="8.4" customHeight="1" thickBot="1" x14ac:dyDescent="0.35">
      <c r="A28" s="63"/>
      <c r="B28" s="11"/>
      <c r="C28" s="8"/>
      <c r="D28" s="58"/>
      <c r="E28" s="37"/>
      <c r="F28" s="51"/>
      <c r="G28" s="37"/>
      <c r="H28" s="51"/>
      <c r="I28" s="39"/>
      <c r="J28" s="40"/>
      <c r="K28" s="35"/>
      <c r="L28" s="35"/>
    </row>
    <row r="29" spans="1:12" ht="18" thickBot="1" x14ac:dyDescent="0.35">
      <c r="A29" s="63"/>
      <c r="B29" s="11" t="s">
        <v>116</v>
      </c>
      <c r="C29" s="7" t="s">
        <v>1</v>
      </c>
      <c r="D29" s="58"/>
      <c r="E29" s="37"/>
      <c r="F29" s="36"/>
      <c r="G29" s="48" t="s">
        <v>27</v>
      </c>
      <c r="H29" s="49"/>
      <c r="I29" s="38"/>
      <c r="J29" s="40"/>
      <c r="K29" s="35"/>
      <c r="L29" s="35"/>
    </row>
    <row r="30" spans="1:12" ht="17.399999999999999" x14ac:dyDescent="0.3">
      <c r="A30" s="63"/>
      <c r="B30" s="11" t="s">
        <v>117</v>
      </c>
      <c r="C30" s="7" t="s">
        <v>2</v>
      </c>
      <c r="D30" s="54">
        <f>A33</f>
        <v>45008</v>
      </c>
      <c r="E30" s="37"/>
      <c r="F30" s="51"/>
      <c r="G30" s="37" t="str">
        <f>B23</f>
        <v>Aardappelen</v>
      </c>
      <c r="H30" s="40"/>
      <c r="I30" s="39"/>
      <c r="J30" s="40"/>
      <c r="K30" s="35"/>
      <c r="L30" s="35"/>
    </row>
    <row r="31" spans="1:12" ht="17.399999999999999" x14ac:dyDescent="0.3">
      <c r="A31" s="11" t="s">
        <v>7</v>
      </c>
      <c r="B31" s="11" t="s">
        <v>118</v>
      </c>
      <c r="C31" s="7" t="s">
        <v>3</v>
      </c>
      <c r="D31" s="55"/>
      <c r="E31" s="37"/>
      <c r="F31" s="51"/>
      <c r="G31" s="39"/>
      <c r="H31" s="40"/>
      <c r="I31" s="39"/>
      <c r="J31" s="40"/>
      <c r="K31" s="35"/>
      <c r="L31" s="35"/>
    </row>
    <row r="32" spans="1:12" ht="8.4" customHeight="1" x14ac:dyDescent="0.3">
      <c r="A32" s="11"/>
      <c r="B32" s="11"/>
      <c r="C32" s="7"/>
      <c r="D32" s="56"/>
      <c r="E32" s="52"/>
      <c r="F32" s="53"/>
      <c r="G32" s="41"/>
      <c r="H32" s="42"/>
      <c r="I32" s="41"/>
      <c r="J32" s="42"/>
      <c r="K32" s="35"/>
      <c r="L32" s="35"/>
    </row>
    <row r="33" spans="1:12" ht="17.399999999999999" x14ac:dyDescent="0.3">
      <c r="A33" s="12">
        <f>VLOOKUP($B$1,Weken!$B$2:$I$175,5,FALSE)</f>
        <v>45008</v>
      </c>
      <c r="B33" s="13" t="s">
        <v>93</v>
      </c>
      <c r="C33" s="9"/>
      <c r="D33" s="37"/>
      <c r="E33" s="38"/>
      <c r="F33" s="38"/>
      <c r="G33" s="38"/>
      <c r="H33" s="38"/>
      <c r="I33" s="38"/>
      <c r="J33" s="38"/>
      <c r="K33" s="35"/>
      <c r="L33" s="35"/>
    </row>
    <row r="34" spans="1:12" ht="4.3499999999999996" customHeight="1" x14ac:dyDescent="0.3">
      <c r="A34" s="14"/>
      <c r="B34" s="14"/>
      <c r="C34" s="10"/>
      <c r="D34" s="39"/>
      <c r="E34" s="38"/>
      <c r="F34" s="38"/>
      <c r="G34" s="38"/>
      <c r="H34" s="38"/>
      <c r="I34" s="38"/>
      <c r="J34" s="38"/>
      <c r="K34" s="35"/>
      <c r="L34" s="35"/>
    </row>
    <row r="35" spans="1:12" ht="17.399999999999999" x14ac:dyDescent="0.3">
      <c r="A35" s="62"/>
      <c r="B35" s="11" t="s">
        <v>38</v>
      </c>
      <c r="C35" s="7"/>
      <c r="D35" s="57" t="str">
        <f>A39</f>
        <v>vrijdag</v>
      </c>
      <c r="E35" s="43" t="s">
        <v>16</v>
      </c>
      <c r="F35" s="50"/>
      <c r="G35" s="43" t="str">
        <f>B37</f>
        <v>Paprikasoep</v>
      </c>
      <c r="H35" s="50"/>
      <c r="I35" s="43" t="str">
        <f>B41</f>
        <v>Boterhammaaltijd met beleg van de dag en dessert</v>
      </c>
      <c r="J35" s="44"/>
      <c r="K35" s="35"/>
      <c r="L35" s="35"/>
    </row>
    <row r="36" spans="1:12" ht="8.4" customHeight="1" thickBot="1" x14ac:dyDescent="0.35">
      <c r="A36" s="63"/>
      <c r="B36" s="11"/>
      <c r="C36" s="8"/>
      <c r="D36" s="58"/>
      <c r="E36" s="37"/>
      <c r="F36" s="51"/>
      <c r="G36" s="37"/>
      <c r="H36" s="51"/>
      <c r="I36" s="39"/>
      <c r="J36" s="40"/>
      <c r="K36" s="35"/>
      <c r="L36" s="35"/>
    </row>
    <row r="37" spans="1:12" ht="18" thickBot="1" x14ac:dyDescent="0.35">
      <c r="A37" s="63"/>
      <c r="B37" s="11" t="s">
        <v>119</v>
      </c>
      <c r="C37" s="7" t="s">
        <v>1</v>
      </c>
      <c r="D37" s="58"/>
      <c r="E37" s="37"/>
      <c r="F37" s="36"/>
      <c r="G37" s="48" t="s">
        <v>28</v>
      </c>
      <c r="H37" s="49"/>
      <c r="I37" s="38"/>
      <c r="J37" s="40"/>
      <c r="K37" s="35"/>
      <c r="L37" s="35"/>
    </row>
    <row r="38" spans="1:12" ht="17.399999999999999" x14ac:dyDescent="0.3">
      <c r="A38" s="63"/>
      <c r="B38" s="11" t="s">
        <v>120</v>
      </c>
      <c r="C38" s="7" t="s">
        <v>2</v>
      </c>
      <c r="D38" s="54">
        <f>A41</f>
        <v>45009</v>
      </c>
      <c r="E38" s="37"/>
      <c r="F38" s="51"/>
      <c r="G38" s="37" t="str">
        <f>B39</f>
        <v>Rijst</v>
      </c>
      <c r="H38" s="40"/>
      <c r="I38" s="39"/>
      <c r="J38" s="40"/>
      <c r="K38" s="35"/>
      <c r="L38" s="35"/>
    </row>
    <row r="39" spans="1:12" ht="17.399999999999999" x14ac:dyDescent="0.3">
      <c r="A39" s="11" t="s">
        <v>8</v>
      </c>
      <c r="B39" s="11" t="s">
        <v>121</v>
      </c>
      <c r="C39" s="7" t="s">
        <v>3</v>
      </c>
      <c r="D39" s="55"/>
      <c r="E39" s="37"/>
      <c r="F39" s="51"/>
      <c r="G39" s="39"/>
      <c r="H39" s="40"/>
      <c r="I39" s="39"/>
      <c r="J39" s="40"/>
      <c r="K39" s="35"/>
      <c r="L39" s="35"/>
    </row>
    <row r="40" spans="1:12" ht="8.4" customHeight="1" x14ac:dyDescent="0.3">
      <c r="A40" s="11"/>
      <c r="B40" s="11"/>
      <c r="C40" s="7"/>
      <c r="D40" s="56"/>
      <c r="E40" s="52"/>
      <c r="F40" s="53"/>
      <c r="G40" s="41"/>
      <c r="H40" s="42"/>
      <c r="I40" s="41"/>
      <c r="J40" s="42"/>
      <c r="K40" s="35"/>
      <c r="L40" s="35"/>
    </row>
    <row r="41" spans="1:12" ht="17.399999999999999" x14ac:dyDescent="0.3">
      <c r="A41" s="12">
        <f>VLOOKUP($B$1,Weken!$B$2:$I$175,6,FALSE)</f>
        <v>45009</v>
      </c>
      <c r="B41" s="13" t="s">
        <v>93</v>
      </c>
      <c r="C41" s="9"/>
      <c r="D41" s="37"/>
      <c r="E41" s="38"/>
      <c r="F41" s="38"/>
      <c r="G41" s="38"/>
      <c r="H41" s="38"/>
      <c r="I41" s="38"/>
      <c r="J41" s="38"/>
      <c r="K41" s="35"/>
      <c r="L41" s="35"/>
    </row>
    <row r="42" spans="1:12" ht="4.3499999999999996" customHeight="1" x14ac:dyDescent="0.3">
      <c r="A42" s="14"/>
      <c r="B42" s="14"/>
      <c r="C42" s="10"/>
      <c r="D42" s="39"/>
      <c r="E42" s="38"/>
      <c r="F42" s="38"/>
      <c r="G42" s="38"/>
      <c r="H42" s="38"/>
      <c r="I42" s="38"/>
      <c r="J42" s="38"/>
      <c r="K42" s="35"/>
      <c r="L42" s="35"/>
    </row>
    <row r="43" spans="1:12" ht="17.399999999999999" x14ac:dyDescent="0.3">
      <c r="A43" s="62"/>
      <c r="B43" s="11" t="s">
        <v>38</v>
      </c>
      <c r="C43" s="7"/>
      <c r="D43" s="57" t="str">
        <f>A47</f>
        <v>zaterdag</v>
      </c>
      <c r="E43" s="43" t="s">
        <v>19</v>
      </c>
      <c r="F43" s="50"/>
      <c r="G43" s="43" t="str">
        <f>B45</f>
        <v>Groentesoep</v>
      </c>
      <c r="H43" s="50"/>
      <c r="I43" s="43" t="str">
        <f>B49</f>
        <v>Boterhammaaltijd met beleg van de dag en dessert</v>
      </c>
      <c r="J43" s="44"/>
      <c r="K43" s="35"/>
      <c r="L43" s="35"/>
    </row>
    <row r="44" spans="1:12" ht="8.4" customHeight="1" thickBot="1" x14ac:dyDescent="0.35">
      <c r="A44" s="63"/>
      <c r="B44" s="11"/>
      <c r="C44" s="8"/>
      <c r="D44" s="58"/>
      <c r="E44" s="37"/>
      <c r="F44" s="51"/>
      <c r="G44" s="37"/>
      <c r="H44" s="51"/>
      <c r="I44" s="39"/>
      <c r="J44" s="40"/>
      <c r="K44" s="35"/>
      <c r="L44" s="35"/>
    </row>
    <row r="45" spans="1:12" ht="18" thickBot="1" x14ac:dyDescent="0.35">
      <c r="A45" s="63"/>
      <c r="B45" s="11" t="s">
        <v>122</v>
      </c>
      <c r="C45" s="7" t="s">
        <v>1</v>
      </c>
      <c r="D45" s="58"/>
      <c r="E45" s="37"/>
      <c r="F45" s="36"/>
      <c r="G45" s="48" t="s">
        <v>29</v>
      </c>
      <c r="H45" s="49"/>
      <c r="I45" s="38"/>
      <c r="J45" s="40"/>
      <c r="K45" s="35"/>
      <c r="L45" s="35"/>
    </row>
    <row r="46" spans="1:12" ht="17.399999999999999" x14ac:dyDescent="0.3">
      <c r="A46" s="63"/>
      <c r="B46" s="11" t="s">
        <v>123</v>
      </c>
      <c r="C46" s="7" t="s">
        <v>2</v>
      </c>
      <c r="D46" s="54">
        <f>A49</f>
        <v>45010</v>
      </c>
      <c r="E46" s="37"/>
      <c r="F46" s="51"/>
      <c r="G46" s="37" t="str">
        <f>B47</f>
        <v xml:space="preserve">Puree </v>
      </c>
      <c r="H46" s="40"/>
      <c r="I46" s="39"/>
      <c r="J46" s="40"/>
      <c r="K46" s="35"/>
      <c r="L46" s="35"/>
    </row>
    <row r="47" spans="1:12" ht="17.399999999999999" x14ac:dyDescent="0.3">
      <c r="A47" s="11" t="s">
        <v>9</v>
      </c>
      <c r="B47" s="11" t="s">
        <v>124</v>
      </c>
      <c r="C47" s="7" t="s">
        <v>3</v>
      </c>
      <c r="D47" s="55"/>
      <c r="E47" s="37"/>
      <c r="F47" s="51"/>
      <c r="G47" s="39"/>
      <c r="H47" s="40"/>
      <c r="I47" s="39"/>
      <c r="J47" s="40"/>
      <c r="K47" s="35"/>
      <c r="L47" s="35"/>
    </row>
    <row r="48" spans="1:12" ht="8.4" customHeight="1" x14ac:dyDescent="0.3">
      <c r="A48" s="11"/>
      <c r="B48" s="11"/>
      <c r="C48" s="7"/>
      <c r="D48" s="56"/>
      <c r="E48" s="52"/>
      <c r="F48" s="53"/>
      <c r="G48" s="41"/>
      <c r="H48" s="42"/>
      <c r="I48" s="41"/>
      <c r="J48" s="42"/>
      <c r="K48" s="35"/>
      <c r="L48" s="35"/>
    </row>
    <row r="49" spans="1:12" ht="17.399999999999999" x14ac:dyDescent="0.3">
      <c r="A49" s="12">
        <f>VLOOKUP($B$1,Weken!$B$2:$I$175,7,FALSE)</f>
        <v>45010</v>
      </c>
      <c r="B49" s="13" t="s">
        <v>93</v>
      </c>
      <c r="C49" s="9"/>
      <c r="D49" s="37"/>
      <c r="E49" s="38"/>
      <c r="F49" s="38"/>
      <c r="G49" s="38"/>
      <c r="H49" s="38"/>
      <c r="I49" s="38"/>
      <c r="J49" s="38"/>
      <c r="K49" s="35"/>
      <c r="L49" s="35"/>
    </row>
    <row r="50" spans="1:12" ht="4.3499999999999996" customHeight="1" x14ac:dyDescent="0.3">
      <c r="A50" s="14"/>
      <c r="B50" s="14"/>
      <c r="C50" s="10"/>
      <c r="D50" s="39"/>
      <c r="E50" s="38"/>
      <c r="F50" s="38"/>
      <c r="G50" s="38"/>
      <c r="H50" s="38"/>
      <c r="I50" s="38"/>
      <c r="J50" s="38"/>
      <c r="K50" s="35"/>
      <c r="L50" s="35"/>
    </row>
    <row r="51" spans="1:12" ht="17.399999999999999" x14ac:dyDescent="0.3">
      <c r="A51" s="62"/>
      <c r="B51" s="11" t="s">
        <v>39</v>
      </c>
      <c r="C51" s="7"/>
      <c r="D51" s="57" t="str">
        <f>A55</f>
        <v>zondag</v>
      </c>
      <c r="E51" s="43" t="s">
        <v>20</v>
      </c>
      <c r="F51" s="50"/>
      <c r="G51" s="43" t="str">
        <f>B53</f>
        <v>Courgettesoep</v>
      </c>
      <c r="H51" s="50"/>
      <c r="I51" s="43" t="str">
        <f>B57</f>
        <v>Boterhammaaltijd met beleg van de dag en dessert</v>
      </c>
      <c r="J51" s="44"/>
      <c r="K51" s="35"/>
      <c r="L51" s="35"/>
    </row>
    <row r="52" spans="1:12" ht="8.4" customHeight="1" thickBot="1" x14ac:dyDescent="0.35">
      <c r="A52" s="63"/>
      <c r="B52" s="11"/>
      <c r="C52" s="8"/>
      <c r="D52" s="58"/>
      <c r="E52" s="37"/>
      <c r="F52" s="51"/>
      <c r="G52" s="37"/>
      <c r="H52" s="51"/>
      <c r="I52" s="39"/>
      <c r="J52" s="40"/>
      <c r="K52" s="35"/>
      <c r="L52" s="35"/>
    </row>
    <row r="53" spans="1:12" ht="18" thickBot="1" x14ac:dyDescent="0.35">
      <c r="A53" s="63"/>
      <c r="B53" s="11" t="s">
        <v>125</v>
      </c>
      <c r="C53" s="7" t="s">
        <v>1</v>
      </c>
      <c r="D53" s="58"/>
      <c r="E53" s="37"/>
      <c r="F53" s="36"/>
      <c r="G53" s="48" t="s">
        <v>30</v>
      </c>
      <c r="H53" s="49"/>
      <c r="I53" s="38"/>
      <c r="J53" s="40"/>
      <c r="K53" s="35"/>
      <c r="L53" s="35"/>
    </row>
    <row r="54" spans="1:12" ht="17.399999999999999" x14ac:dyDescent="0.3">
      <c r="A54" s="63"/>
      <c r="B54" s="11" t="s">
        <v>126</v>
      </c>
      <c r="C54" s="7" t="s">
        <v>2</v>
      </c>
      <c r="D54" s="54">
        <f>A57</f>
        <v>45011</v>
      </c>
      <c r="E54" s="37"/>
      <c r="F54" s="51"/>
      <c r="G54" s="37" t="str">
        <f>B55</f>
        <v>Rostie</v>
      </c>
      <c r="H54" s="40"/>
      <c r="I54" s="39"/>
      <c r="J54" s="40"/>
      <c r="K54" s="35"/>
      <c r="L54" s="35"/>
    </row>
    <row r="55" spans="1:12" ht="17.399999999999999" x14ac:dyDescent="0.3">
      <c r="A55" s="11" t="s">
        <v>10</v>
      </c>
      <c r="B55" s="11" t="s">
        <v>127</v>
      </c>
      <c r="C55" s="7" t="s">
        <v>3</v>
      </c>
      <c r="D55" s="55"/>
      <c r="E55" s="37"/>
      <c r="F55" s="51"/>
      <c r="G55" s="39"/>
      <c r="H55" s="40"/>
      <c r="I55" s="39"/>
      <c r="J55" s="40"/>
      <c r="K55" s="35"/>
      <c r="L55" s="35"/>
    </row>
    <row r="56" spans="1:12" ht="8.4" customHeight="1" x14ac:dyDescent="0.3">
      <c r="A56" s="11"/>
      <c r="B56" s="11"/>
      <c r="C56" s="7"/>
      <c r="D56" s="56"/>
      <c r="E56" s="52"/>
      <c r="F56" s="53"/>
      <c r="G56" s="41"/>
      <c r="H56" s="42"/>
      <c r="I56" s="41"/>
      <c r="J56" s="42"/>
      <c r="K56" s="35"/>
      <c r="L56" s="35"/>
    </row>
    <row r="57" spans="1:12" ht="17.399999999999999" x14ac:dyDescent="0.3">
      <c r="A57" s="12">
        <f>VLOOKUP($B$1,Weken!$B$2:$I$175,8,FALSE)</f>
        <v>45011</v>
      </c>
      <c r="B57" s="13" t="s">
        <v>93</v>
      </c>
      <c r="C57" s="9"/>
      <c r="D57" s="36"/>
      <c r="E57" s="35"/>
      <c r="F57" s="35"/>
      <c r="G57" s="35"/>
      <c r="H57" s="35"/>
      <c r="I57" s="35"/>
      <c r="J57" s="35"/>
      <c r="K57" s="35"/>
      <c r="L57" s="35"/>
    </row>
    <row r="58" spans="1:12" x14ac:dyDescent="0.3">
      <c r="D58" s="35"/>
      <c r="E58" s="35"/>
      <c r="F58" s="35"/>
      <c r="G58" s="35"/>
      <c r="H58" s="35"/>
      <c r="I58" s="35"/>
      <c r="J58" s="35"/>
      <c r="K58" s="35"/>
      <c r="L58" s="35"/>
    </row>
    <row r="59" spans="1:12" x14ac:dyDescent="0.3">
      <c r="A59" s="59" t="s">
        <v>92</v>
      </c>
      <c r="B59" s="60"/>
      <c r="C59" s="60"/>
      <c r="D59" s="35"/>
      <c r="E59" s="35"/>
      <c r="F59" s="35"/>
      <c r="G59" s="35"/>
      <c r="H59" s="35"/>
      <c r="I59" s="35"/>
      <c r="J59" s="35"/>
      <c r="K59" s="35"/>
      <c r="L59" s="35"/>
    </row>
    <row r="60" spans="1:12" x14ac:dyDescent="0.3">
      <c r="A60" s="1"/>
      <c r="B60" s="1"/>
      <c r="C60" s="1"/>
    </row>
  </sheetData>
  <mergeCells count="69">
    <mergeCell ref="A59:C59"/>
    <mergeCell ref="D1:J1"/>
    <mergeCell ref="D3:D5"/>
    <mergeCell ref="A27:A30"/>
    <mergeCell ref="A35:A38"/>
    <mergeCell ref="A43:A46"/>
    <mergeCell ref="A51:A54"/>
    <mergeCell ref="A3:A6"/>
    <mergeCell ref="A11:A14"/>
    <mergeCell ref="A19:A22"/>
    <mergeCell ref="D6:D8"/>
    <mergeCell ref="D11:D13"/>
    <mergeCell ref="D14:D16"/>
    <mergeCell ref="D19:D21"/>
    <mergeCell ref="D22:D24"/>
    <mergeCell ref="E19:F24"/>
    <mergeCell ref="D30:D32"/>
    <mergeCell ref="D35:D37"/>
    <mergeCell ref="D38:D40"/>
    <mergeCell ref="D43:D45"/>
    <mergeCell ref="D27:D29"/>
    <mergeCell ref="I3:J3"/>
    <mergeCell ref="E4:F8"/>
    <mergeCell ref="E11:F16"/>
    <mergeCell ref="G4:H5"/>
    <mergeCell ref="G11:H12"/>
    <mergeCell ref="G27:H28"/>
    <mergeCell ref="G35:H36"/>
    <mergeCell ref="E27:F32"/>
    <mergeCell ref="E35:F40"/>
    <mergeCell ref="E3:F3"/>
    <mergeCell ref="G3:H3"/>
    <mergeCell ref="E43:F48"/>
    <mergeCell ref="D54:D56"/>
    <mergeCell ref="E51:F56"/>
    <mergeCell ref="D46:D48"/>
    <mergeCell ref="D51:D53"/>
    <mergeCell ref="G53:H53"/>
    <mergeCell ref="G43:H44"/>
    <mergeCell ref="G51:H52"/>
    <mergeCell ref="G6:H6"/>
    <mergeCell ref="G7:H8"/>
    <mergeCell ref="G13:H13"/>
    <mergeCell ref="G14:H16"/>
    <mergeCell ref="G22:H24"/>
    <mergeCell ref="G21:H21"/>
    <mergeCell ref="G29:H29"/>
    <mergeCell ref="G30:H32"/>
    <mergeCell ref="G38:H40"/>
    <mergeCell ref="G46:H48"/>
    <mergeCell ref="G37:H37"/>
    <mergeCell ref="G45:H45"/>
    <mergeCell ref="G19:H20"/>
    <mergeCell ref="K1:L59"/>
    <mergeCell ref="D57:J59"/>
    <mergeCell ref="D49:J50"/>
    <mergeCell ref="I4:J8"/>
    <mergeCell ref="I11:J16"/>
    <mergeCell ref="I19:J24"/>
    <mergeCell ref="I27:J32"/>
    <mergeCell ref="I35:J40"/>
    <mergeCell ref="I43:J48"/>
    <mergeCell ref="I51:J56"/>
    <mergeCell ref="G54:H56"/>
    <mergeCell ref="D9:J10"/>
    <mergeCell ref="D17:J18"/>
    <mergeCell ref="D25:J26"/>
    <mergeCell ref="D33:J34"/>
    <mergeCell ref="D41:J42"/>
  </mergeCells>
  <phoneticPr fontId="4" type="noConversion"/>
  <printOptions gridLines="1"/>
  <pageMargins left="0.19685039370078741" right="0.19685039370078741" top="0.19685039370078741" bottom="0.19685039370078741" header="0.31496062992125984" footer="0"/>
  <pageSetup paperSize="9" scale="9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Weken!B53:B175</xm:f>
          </x14:formula1>
          <xm:sqref>B1</xm:sqref>
        </x14:dataValidation>
        <x14:dataValidation type="list" allowBlank="1" showInputMessage="1" showErrorMessage="1" xr:uid="{00000000-0002-0000-0000-000001000000}">
          <x14:formula1>
            <xm:f>Weken!B2:B53</xm:f>
          </x14:formula1>
          <xm:sqref>B1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0"/>
  <sheetViews>
    <sheetView view="pageLayout" zoomScale="91" zoomScalePageLayoutView="91" workbookViewId="0">
      <selection activeCell="B1" sqref="B1"/>
    </sheetView>
  </sheetViews>
  <sheetFormatPr defaultColWidth="8.88671875" defaultRowHeight="14.4" x14ac:dyDescent="0.3"/>
  <cols>
    <col min="1" max="1" width="18.33203125" customWidth="1"/>
    <col min="2" max="2" width="63.6640625" customWidth="1"/>
    <col min="3" max="3" width="18.109375" customWidth="1"/>
  </cols>
  <sheetData>
    <row r="1" spans="1:3" ht="60.75" customHeight="1" x14ac:dyDescent="0.3">
      <c r="B1" s="2" t="str">
        <f>'ingave menu'!B1</f>
        <v>20 maart 2023 - 26 maart 2023</v>
      </c>
      <c r="C1" s="3" t="str">
        <f>'ingave menu'!C1</f>
        <v>allergenen middagmaal</v>
      </c>
    </row>
    <row r="2" spans="1:3" ht="4.3499999999999996" customHeight="1" x14ac:dyDescent="0.3">
      <c r="A2" s="4"/>
      <c r="B2" s="5"/>
      <c r="C2" s="6"/>
    </row>
    <row r="3" spans="1:3" ht="17.25" customHeight="1" x14ac:dyDescent="0.3">
      <c r="A3" s="62"/>
      <c r="B3" s="11" t="str">
        <f>'ingave menu'!B3</f>
        <v xml:space="preserve">Ontbijt met afwisselend beleg </v>
      </c>
      <c r="C3" s="7"/>
    </row>
    <row r="4" spans="1:3" ht="8.4" customHeight="1" x14ac:dyDescent="0.3">
      <c r="A4" s="63"/>
      <c r="B4" s="11"/>
      <c r="C4" s="8"/>
    </row>
    <row r="5" spans="1:3" ht="17.399999999999999" x14ac:dyDescent="0.3">
      <c r="A5" s="63"/>
      <c r="B5" s="11" t="str">
        <f>'ingave menu'!B5</f>
        <v>Tomatensoep</v>
      </c>
      <c r="C5" s="7" t="str">
        <f>'ingave menu'!C5</f>
        <v>gluten, selder, soya, ei</v>
      </c>
    </row>
    <row r="6" spans="1:3" ht="17.399999999999999" x14ac:dyDescent="0.3">
      <c r="A6" s="63"/>
      <c r="B6" s="11" t="str">
        <f>'ingave menu'!B6</f>
        <v>Vis en bloemkool</v>
      </c>
      <c r="C6" s="7" t="str">
        <f>'ingave menu'!C6</f>
        <v>melk, schaaldieren, vis,</v>
      </c>
    </row>
    <row r="7" spans="1:3" ht="17.399999999999999" x14ac:dyDescent="0.3">
      <c r="A7" s="30" t="str">
        <f>'ingave menu'!A7</f>
        <v>maandag</v>
      </c>
      <c r="B7" s="11" t="str">
        <f>'ingave menu'!B7</f>
        <v xml:space="preserve">Krieltjes </v>
      </c>
      <c r="C7" s="7" t="str">
        <f>'ingave menu'!C7</f>
        <v>sulfieten, sesam</v>
      </c>
    </row>
    <row r="8" spans="1:3" ht="8.4" customHeight="1" x14ac:dyDescent="0.3">
      <c r="A8" s="11"/>
      <c r="B8" s="11"/>
      <c r="C8" s="7"/>
    </row>
    <row r="9" spans="1:3" ht="17.399999999999999" x14ac:dyDescent="0.3">
      <c r="A9" s="31">
        <f>'ingave menu'!A9</f>
        <v>45005</v>
      </c>
      <c r="B9" s="11" t="str">
        <f>'ingave menu'!B9</f>
        <v>Boterhammaaltijd met beleg van de dag en dessert</v>
      </c>
      <c r="C9" s="9"/>
    </row>
    <row r="10" spans="1:3" ht="4.3499999999999996" customHeight="1" x14ac:dyDescent="0.3">
      <c r="A10" s="14"/>
      <c r="B10" s="14"/>
      <c r="C10" s="10"/>
    </row>
    <row r="11" spans="1:3" ht="17.399999999999999" x14ac:dyDescent="0.3">
      <c r="A11" s="62"/>
      <c r="B11" s="11" t="str">
        <f>'ingave menu'!B11</f>
        <v xml:space="preserve">Ontbijt met afwisselend beleg </v>
      </c>
      <c r="C11" s="7"/>
    </row>
    <row r="12" spans="1:3" ht="8.4" customHeight="1" x14ac:dyDescent="0.3">
      <c r="A12" s="63"/>
      <c r="B12" s="11"/>
      <c r="C12" s="7"/>
    </row>
    <row r="13" spans="1:3" ht="17.399999999999999" x14ac:dyDescent="0.3">
      <c r="A13" s="63"/>
      <c r="B13" s="11" t="str">
        <f>'ingave menu'!B13</f>
        <v>Kervelsoep</v>
      </c>
      <c r="C13" s="7" t="str">
        <f>'ingave menu'!C13</f>
        <v>gluten, selder, soya, ei</v>
      </c>
    </row>
    <row r="14" spans="1:3" ht="17.399999999999999" x14ac:dyDescent="0.3">
      <c r="A14" s="63"/>
      <c r="B14" s="11" t="str">
        <f>'ingave menu'!B14</f>
        <v>Groentenpotje</v>
      </c>
      <c r="C14" s="7" t="str">
        <f>'ingave menu'!C14</f>
        <v>melk, schaaldieren, vis,</v>
      </c>
    </row>
    <row r="15" spans="1:3" ht="17.399999999999999" x14ac:dyDescent="0.3">
      <c r="A15" s="30" t="str">
        <f>'ingave menu'!A15</f>
        <v>dinsdag</v>
      </c>
      <c r="B15" s="11" t="str">
        <f>'ingave menu'!B15</f>
        <v>Kruidenspek</v>
      </c>
      <c r="C15" s="7" t="str">
        <f>'ingave menu'!C15</f>
        <v>sulfieten, sesam</v>
      </c>
    </row>
    <row r="16" spans="1:3" ht="8.4" customHeight="1" x14ac:dyDescent="0.3">
      <c r="A16" s="11"/>
      <c r="B16" s="11"/>
      <c r="C16" s="7"/>
    </row>
    <row r="17" spans="1:3" ht="17.399999999999999" x14ac:dyDescent="0.3">
      <c r="A17" s="31">
        <f>'ingave menu'!A17</f>
        <v>45006</v>
      </c>
      <c r="B17" s="11" t="str">
        <f>'ingave menu'!B17</f>
        <v>Boterhammaaltijd met beleg van de dag en dessert</v>
      </c>
      <c r="C17" s="9"/>
    </row>
    <row r="18" spans="1:3" ht="4.3499999999999996" customHeight="1" x14ac:dyDescent="0.3">
      <c r="A18" s="14"/>
      <c r="B18" s="14"/>
      <c r="C18" s="10"/>
    </row>
    <row r="19" spans="1:3" ht="17.399999999999999" x14ac:dyDescent="0.3">
      <c r="A19" s="62"/>
      <c r="B19" s="11" t="str">
        <f>'ingave menu'!B19</f>
        <v xml:space="preserve">Ontbijt met afwisselend beleg </v>
      </c>
      <c r="C19" s="7"/>
    </row>
    <row r="20" spans="1:3" ht="8.4" customHeight="1" x14ac:dyDescent="0.3">
      <c r="A20" s="63"/>
      <c r="B20" s="11"/>
      <c r="C20" s="7"/>
    </row>
    <row r="21" spans="1:3" ht="17.399999999999999" x14ac:dyDescent="0.3">
      <c r="A21" s="63"/>
      <c r="B21" s="11" t="e">
        <f>'ingave menu'!#REF!</f>
        <v>#REF!</v>
      </c>
      <c r="C21" s="7" t="str">
        <f>'ingave menu'!C21</f>
        <v>gluten, selder, soya, ei</v>
      </c>
    </row>
    <row r="22" spans="1:3" ht="17.399999999999999" x14ac:dyDescent="0.3">
      <c r="A22" s="63"/>
      <c r="B22" s="11" t="e">
        <f>'ingave menu'!#REF!</f>
        <v>#REF!</v>
      </c>
      <c r="C22" s="7" t="str">
        <f>'ingave menu'!C22</f>
        <v>melk, schaaldieren, vis,</v>
      </c>
    </row>
    <row r="23" spans="1:3" ht="17.399999999999999" x14ac:dyDescent="0.3">
      <c r="A23" s="30" t="str">
        <f>'ingave menu'!A23</f>
        <v>woensdag</v>
      </c>
      <c r="B23" s="11" t="e">
        <f>'ingave menu'!#REF!</f>
        <v>#REF!</v>
      </c>
      <c r="C23" s="7" t="str">
        <f>'ingave menu'!C23</f>
        <v>sulfieten, sesam</v>
      </c>
    </row>
    <row r="24" spans="1:3" ht="8.4" customHeight="1" x14ac:dyDescent="0.3">
      <c r="A24" s="11"/>
      <c r="B24" s="11"/>
      <c r="C24" s="7"/>
    </row>
    <row r="25" spans="1:3" ht="17.399999999999999" x14ac:dyDescent="0.3">
      <c r="A25" s="31">
        <f>'ingave menu'!A25</f>
        <v>45007</v>
      </c>
      <c r="B25" s="11" t="str">
        <f>'ingave menu'!B25</f>
        <v>Boterhammaaltijd met beleg van de dag en dessert</v>
      </c>
      <c r="C25" s="9"/>
    </row>
    <row r="26" spans="1:3" ht="4.3499999999999996" customHeight="1" x14ac:dyDescent="0.3">
      <c r="A26" s="14"/>
      <c r="B26" s="14"/>
      <c r="C26" s="10"/>
    </row>
    <row r="27" spans="1:3" ht="17.399999999999999" x14ac:dyDescent="0.3">
      <c r="A27" s="62"/>
      <c r="B27" s="11" t="str">
        <f>'ingave menu'!B27</f>
        <v xml:space="preserve">Ontbijt met afwisselend beleg </v>
      </c>
      <c r="C27" s="7"/>
    </row>
    <row r="28" spans="1:3" ht="8.4" customHeight="1" x14ac:dyDescent="0.3">
      <c r="A28" s="63"/>
      <c r="B28" s="11"/>
      <c r="C28" s="7"/>
    </row>
    <row r="29" spans="1:3" ht="17.399999999999999" x14ac:dyDescent="0.3">
      <c r="A29" s="63"/>
      <c r="B29" s="11" t="str">
        <f>'ingave menu'!B21</f>
        <v xml:space="preserve">Aspergesoep </v>
      </c>
      <c r="C29" s="7" t="str">
        <f>'ingave menu'!C29</f>
        <v>gluten, selder, soya, ei</v>
      </c>
    </row>
    <row r="30" spans="1:3" ht="17.399999999999999" x14ac:dyDescent="0.3">
      <c r="A30" s="63"/>
      <c r="B30" s="11" t="str">
        <f>'ingave menu'!B22</f>
        <v>Lamsburger en warme peer</v>
      </c>
      <c r="C30" s="7" t="str">
        <f>'ingave menu'!C30</f>
        <v>melk, schaaldieren, vis,</v>
      </c>
    </row>
    <row r="31" spans="1:3" ht="17.399999999999999" x14ac:dyDescent="0.3">
      <c r="A31" s="30" t="str">
        <f>'ingave menu'!A31</f>
        <v>donderdag</v>
      </c>
      <c r="B31" s="11" t="str">
        <f>'ingave menu'!B23</f>
        <v>Aardappelen</v>
      </c>
      <c r="C31" s="7" t="str">
        <f>'ingave menu'!C31</f>
        <v>sulfieten, sesam</v>
      </c>
    </row>
    <row r="32" spans="1:3" ht="8.4" customHeight="1" x14ac:dyDescent="0.3">
      <c r="A32" s="11"/>
      <c r="B32" s="11"/>
      <c r="C32" s="7"/>
    </row>
    <row r="33" spans="1:3" ht="17.399999999999999" x14ac:dyDescent="0.3">
      <c r="A33" s="31">
        <f>'ingave menu'!A33</f>
        <v>45008</v>
      </c>
      <c r="B33" s="11" t="str">
        <f>'ingave menu'!B33</f>
        <v>Boterhammaaltijd met beleg van de dag en dessert</v>
      </c>
      <c r="C33" s="9"/>
    </row>
    <row r="34" spans="1:3" ht="4.3499999999999996" customHeight="1" x14ac:dyDescent="0.3">
      <c r="A34" s="14"/>
      <c r="B34" s="14"/>
      <c r="C34" s="10"/>
    </row>
    <row r="35" spans="1:3" ht="17.399999999999999" x14ac:dyDescent="0.3">
      <c r="A35" s="62"/>
      <c r="B35" s="11" t="str">
        <f>'ingave menu'!B35</f>
        <v xml:space="preserve">Ontbijt met afwisselend beleg </v>
      </c>
      <c r="C35" s="7"/>
    </row>
    <row r="36" spans="1:3" ht="8.4" customHeight="1" x14ac:dyDescent="0.3">
      <c r="A36" s="63"/>
      <c r="B36" s="11"/>
      <c r="C36" s="7"/>
    </row>
    <row r="37" spans="1:3" ht="17.399999999999999" x14ac:dyDescent="0.3">
      <c r="A37" s="63"/>
      <c r="B37" s="11" t="str">
        <f>'ingave menu'!B37</f>
        <v>Paprikasoep</v>
      </c>
      <c r="C37" s="7" t="str">
        <f>'ingave menu'!C37</f>
        <v>gluten, selder, soya, ei</v>
      </c>
    </row>
    <row r="38" spans="1:3" ht="17.399999999999999" x14ac:dyDescent="0.3">
      <c r="A38" s="63"/>
      <c r="B38" s="11" t="str">
        <f>'ingave menu'!B38</f>
        <v>Vis papillot en juliennegroenten</v>
      </c>
      <c r="C38" s="7" t="str">
        <f>'ingave menu'!C38</f>
        <v>melk, schaaldieren, vis,</v>
      </c>
    </row>
    <row r="39" spans="1:3" ht="17.399999999999999" x14ac:dyDescent="0.3">
      <c r="A39" s="30" t="str">
        <f>'ingave menu'!A39</f>
        <v>vrijdag</v>
      </c>
      <c r="B39" s="11" t="str">
        <f>'ingave menu'!B39</f>
        <v>Rijst</v>
      </c>
      <c r="C39" s="7" t="str">
        <f>'ingave menu'!C39</f>
        <v>sulfieten, sesam</v>
      </c>
    </row>
    <row r="40" spans="1:3" ht="8.4" customHeight="1" x14ac:dyDescent="0.3">
      <c r="A40" s="11"/>
      <c r="B40" s="11"/>
      <c r="C40" s="7"/>
    </row>
    <row r="41" spans="1:3" ht="17.399999999999999" x14ac:dyDescent="0.3">
      <c r="A41" s="31">
        <f>'ingave menu'!A41</f>
        <v>45009</v>
      </c>
      <c r="B41" s="11" t="str">
        <f>'ingave menu'!B41</f>
        <v>Boterhammaaltijd met beleg van de dag en dessert</v>
      </c>
      <c r="C41" s="9"/>
    </row>
    <row r="42" spans="1:3" ht="4.3499999999999996" customHeight="1" x14ac:dyDescent="0.3">
      <c r="A42" s="14"/>
      <c r="B42" s="14"/>
      <c r="C42" s="10"/>
    </row>
    <row r="43" spans="1:3" ht="17.399999999999999" x14ac:dyDescent="0.3">
      <c r="A43" s="62"/>
      <c r="B43" s="11" t="str">
        <f>'ingave menu'!B43</f>
        <v xml:space="preserve">Ontbijt met afwisselend beleg </v>
      </c>
      <c r="C43" s="7"/>
    </row>
    <row r="44" spans="1:3" ht="8.4" customHeight="1" x14ac:dyDescent="0.3">
      <c r="A44" s="63"/>
      <c r="B44" s="11"/>
      <c r="C44" s="7"/>
    </row>
    <row r="45" spans="1:3" ht="17.399999999999999" x14ac:dyDescent="0.3">
      <c r="A45" s="63"/>
      <c r="B45" s="11" t="str">
        <f>'ingave menu'!B45</f>
        <v>Groentesoep</v>
      </c>
      <c r="C45" s="7" t="str">
        <f>'ingave menu'!C45</f>
        <v>gluten, selder, soya, ei</v>
      </c>
    </row>
    <row r="46" spans="1:3" ht="17.399999999999999" x14ac:dyDescent="0.3">
      <c r="A46" s="63"/>
      <c r="B46" s="11" t="str">
        <f>'ingave menu'!B46</f>
        <v>Kipschnitzel met  brie en spinazie</v>
      </c>
      <c r="C46" s="7" t="str">
        <f>'ingave menu'!C46</f>
        <v>melk, schaaldieren, vis,</v>
      </c>
    </row>
    <row r="47" spans="1:3" ht="17.399999999999999" x14ac:dyDescent="0.3">
      <c r="A47" s="30" t="str">
        <f>'ingave menu'!A47</f>
        <v>zaterdag</v>
      </c>
      <c r="B47" s="11" t="str">
        <f>'ingave menu'!B47</f>
        <v xml:space="preserve">Puree </v>
      </c>
      <c r="C47" s="7" t="str">
        <f>'ingave menu'!C47</f>
        <v>sulfieten, sesam</v>
      </c>
    </row>
    <row r="48" spans="1:3" ht="8.4" customHeight="1" x14ac:dyDescent="0.3">
      <c r="A48" s="11"/>
      <c r="B48" s="11"/>
      <c r="C48" s="7"/>
    </row>
    <row r="49" spans="1:3" ht="17.399999999999999" x14ac:dyDescent="0.3">
      <c r="A49" s="31">
        <f>'ingave menu'!A49</f>
        <v>45010</v>
      </c>
      <c r="B49" s="11" t="str">
        <f>'ingave menu'!B49</f>
        <v>Boterhammaaltijd met beleg van de dag en dessert</v>
      </c>
      <c r="C49" s="9"/>
    </row>
    <row r="50" spans="1:3" ht="4.3499999999999996" customHeight="1" x14ac:dyDescent="0.3">
      <c r="A50" s="14"/>
      <c r="B50" s="14"/>
      <c r="C50" s="10"/>
    </row>
    <row r="51" spans="1:3" ht="17.399999999999999" x14ac:dyDescent="0.3">
      <c r="A51" s="62"/>
      <c r="B51" s="11" t="str">
        <f>'ingave menu'!B51</f>
        <v>Zondags ontbijt (koeken, melk/suiker/chocoladebrood,…)</v>
      </c>
      <c r="C51" s="7"/>
    </row>
    <row r="52" spans="1:3" ht="8.4" customHeight="1" x14ac:dyDescent="0.3">
      <c r="A52" s="63"/>
      <c r="B52" s="11"/>
      <c r="C52" s="7"/>
    </row>
    <row r="53" spans="1:3" ht="17.399999999999999" x14ac:dyDescent="0.3">
      <c r="A53" s="63"/>
      <c r="B53" s="11" t="str">
        <f>'ingave menu'!B53</f>
        <v>Courgettesoep</v>
      </c>
      <c r="C53" s="7" t="str">
        <f>'ingave menu'!C53</f>
        <v>gluten, selder, soya, ei</v>
      </c>
    </row>
    <row r="54" spans="1:3" ht="17.399999999999999" x14ac:dyDescent="0.3">
      <c r="A54" s="63"/>
      <c r="B54" s="11" t="str">
        <f>'ingave menu'!B54</f>
        <v>Gebraadje met uiensaus en suikerbonen</v>
      </c>
      <c r="C54" s="7" t="str">
        <f>'ingave menu'!C54</f>
        <v>melk, schaaldieren, vis,</v>
      </c>
    </row>
    <row r="55" spans="1:3" ht="17.399999999999999" x14ac:dyDescent="0.3">
      <c r="A55" s="30" t="str">
        <f>'ingave menu'!A55</f>
        <v>zondag</v>
      </c>
      <c r="B55" s="11" t="str">
        <f>'ingave menu'!B55</f>
        <v>Rostie</v>
      </c>
      <c r="C55" s="7" t="str">
        <f>'ingave menu'!C55</f>
        <v>sulfieten, sesam</v>
      </c>
    </row>
    <row r="56" spans="1:3" ht="8.4" customHeight="1" x14ac:dyDescent="0.3">
      <c r="A56" s="11"/>
      <c r="B56" s="11"/>
      <c r="C56" s="7"/>
    </row>
    <row r="57" spans="1:3" ht="17.399999999999999" x14ac:dyDescent="0.3">
      <c r="A57" s="31">
        <f>'ingave menu'!A57</f>
        <v>45011</v>
      </c>
      <c r="B57" s="13" t="str">
        <f>'ingave menu'!B57</f>
        <v>Boterhammaaltijd met beleg van de dag en dessert</v>
      </c>
      <c r="C57" s="9"/>
    </row>
    <row r="59" spans="1:3" x14ac:dyDescent="0.3">
      <c r="A59" s="59" t="str">
        <f>'ingave menu'!A59:C59</f>
        <v>***heeft u vragen over voedselallergenen? Meld het ons!***</v>
      </c>
      <c r="B59" s="60"/>
      <c r="C59" s="60"/>
    </row>
    <row r="60" spans="1:3" x14ac:dyDescent="0.3">
      <c r="A60" s="1"/>
      <c r="B60" s="1"/>
      <c r="C60" s="1"/>
    </row>
  </sheetData>
  <mergeCells count="8">
    <mergeCell ref="A51:A54"/>
    <mergeCell ref="A59:C59"/>
    <mergeCell ref="A3:A6"/>
    <mergeCell ref="A11:A14"/>
    <mergeCell ref="A19:A22"/>
    <mergeCell ref="A27:A30"/>
    <mergeCell ref="A35:A38"/>
    <mergeCell ref="A43:A46"/>
  </mergeCells>
  <phoneticPr fontId="4" type="noConversion"/>
  <pageMargins left="0.19685039370078741" right="0.19685039370078741" top="0.19685039370078741" bottom="0.19685039370078741" header="0.31496062992125984" footer="0"/>
  <pageSetup paperSize="9" orientation="portrait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view="pageBreakPreview" zoomScale="60" workbookViewId="0">
      <selection activeCell="I18" sqref="I18"/>
    </sheetView>
  </sheetViews>
  <sheetFormatPr defaultColWidth="9.109375" defaultRowHeight="14.4" x14ac:dyDescent="0.3"/>
  <cols>
    <col min="1" max="2" width="15.109375" customWidth="1"/>
    <col min="3" max="3" width="15.33203125" customWidth="1"/>
    <col min="4" max="4" width="50.88671875" customWidth="1"/>
    <col min="5" max="5" width="46.6640625" customWidth="1"/>
  </cols>
  <sheetData>
    <row r="1" spans="1:5" ht="42.75" customHeight="1" x14ac:dyDescent="0.3">
      <c r="A1" s="69" t="s">
        <v>11</v>
      </c>
      <c r="B1" s="69"/>
      <c r="C1" s="69"/>
      <c r="D1" s="69"/>
      <c r="E1" s="69"/>
    </row>
    <row r="2" spans="1:5" ht="23.4" x14ac:dyDescent="0.45">
      <c r="B2" s="15"/>
      <c r="C2" s="15" t="s">
        <v>21</v>
      </c>
      <c r="D2" s="15" t="s">
        <v>22</v>
      </c>
      <c r="E2" s="15" t="s">
        <v>23</v>
      </c>
    </row>
    <row r="3" spans="1:5" ht="24" customHeight="1" x14ac:dyDescent="0.4">
      <c r="A3" s="16" t="str">
        <f>'ingave menu'!D3:D5</f>
        <v>maandag</v>
      </c>
      <c r="B3" s="17">
        <f>'ingave menu'!A9</f>
        <v>45005</v>
      </c>
      <c r="C3" s="67" t="str">
        <f>'ingave menu'!E4</f>
        <v>choco</v>
      </c>
      <c r="D3" s="25" t="str">
        <f>'ingave menu'!B5</f>
        <v>Tomatensoep</v>
      </c>
      <c r="E3" s="64" t="str">
        <f>'ingave menu'!I4</f>
        <v>Boterhammaaltijd met beleg van de dag en dessert</v>
      </c>
    </row>
    <row r="4" spans="1:5" ht="24" customHeight="1" x14ac:dyDescent="0.4">
      <c r="A4" s="23"/>
      <c r="B4" s="24"/>
      <c r="C4" s="67"/>
      <c r="D4" s="26" t="str">
        <f>'ingave menu'!B6</f>
        <v>Vis en bloemkool</v>
      </c>
      <c r="E4" s="65"/>
    </row>
    <row r="5" spans="1:5" ht="24" customHeight="1" x14ac:dyDescent="0.4">
      <c r="A5" s="70"/>
      <c r="B5" s="71"/>
      <c r="C5" s="68"/>
      <c r="D5" s="27" t="str">
        <f>'ingave menu'!B7</f>
        <v xml:space="preserve">Krieltjes </v>
      </c>
      <c r="E5" s="66"/>
    </row>
    <row r="6" spans="1:5" ht="24" customHeight="1" x14ac:dyDescent="0.4">
      <c r="A6" s="16" t="str">
        <f>'ingave menu'!A15</f>
        <v>dinsdag</v>
      </c>
      <c r="B6" s="17">
        <f>'ingave menu'!A17</f>
        <v>45006</v>
      </c>
      <c r="C6" s="67" t="str">
        <f>'ingave menu'!E11</f>
        <v>confituur</v>
      </c>
      <c r="D6" s="25" t="str">
        <f>'ingave menu'!B13</f>
        <v>Kervelsoep</v>
      </c>
      <c r="E6" s="64" t="str">
        <f>'ingave menu'!I11</f>
        <v>Boterhammaaltijd met beleg van de dag en dessert</v>
      </c>
    </row>
    <row r="7" spans="1:5" ht="24" customHeight="1" x14ac:dyDescent="0.4">
      <c r="A7" s="23"/>
      <c r="B7" s="24"/>
      <c r="C7" s="67"/>
      <c r="D7" s="26" t="str">
        <f>'ingave menu'!B14</f>
        <v>Groentenpotje</v>
      </c>
      <c r="E7" s="65"/>
    </row>
    <row r="8" spans="1:5" ht="24" customHeight="1" x14ac:dyDescent="0.4">
      <c r="A8" s="19"/>
      <c r="B8" s="20"/>
      <c r="C8" s="67"/>
      <c r="D8" s="27" t="str">
        <f>'ingave menu'!B15</f>
        <v>Kruidenspek</v>
      </c>
      <c r="E8" s="66"/>
    </row>
    <row r="9" spans="1:5" ht="24" customHeight="1" x14ac:dyDescent="0.4">
      <c r="A9" s="16" t="str">
        <f>'ingave menu'!A23</f>
        <v>woensdag</v>
      </c>
      <c r="B9" s="17">
        <f>'ingave menu'!A25</f>
        <v>45007</v>
      </c>
      <c r="C9" s="67" t="str">
        <f>'ingave menu'!E19</f>
        <v>speculoos</v>
      </c>
      <c r="D9" s="25" t="e">
        <f>'ingave menu'!#REF!</f>
        <v>#REF!</v>
      </c>
      <c r="E9" s="64" t="str">
        <f>'ingave menu'!I19</f>
        <v>Boterhammaaltijd met beleg van de dag en dessert</v>
      </c>
    </row>
    <row r="10" spans="1:5" ht="24" customHeight="1" x14ac:dyDescent="0.4">
      <c r="A10" s="23"/>
      <c r="B10" s="24"/>
      <c r="C10" s="67"/>
      <c r="D10" s="26" t="e">
        <f>'ingave menu'!#REF!</f>
        <v>#REF!</v>
      </c>
      <c r="E10" s="65"/>
    </row>
    <row r="11" spans="1:5" ht="24" customHeight="1" x14ac:dyDescent="0.4">
      <c r="A11" s="21"/>
      <c r="B11" s="22"/>
      <c r="C11" s="68"/>
      <c r="D11" s="27" t="e">
        <f>'ingave menu'!#REF!</f>
        <v>#REF!</v>
      </c>
      <c r="E11" s="66"/>
    </row>
    <row r="12" spans="1:5" ht="24" customHeight="1" x14ac:dyDescent="0.4">
      <c r="A12" s="16" t="str">
        <f>'ingave menu'!A31</f>
        <v>donderdag</v>
      </c>
      <c r="B12" s="17">
        <f>'ingave menu'!A33</f>
        <v>45008</v>
      </c>
      <c r="C12" s="67" t="str">
        <f>'ingave menu'!E27</f>
        <v>luikse siroop</v>
      </c>
      <c r="D12" s="25" t="str">
        <f>'ingave menu'!B21</f>
        <v xml:space="preserve">Aspergesoep </v>
      </c>
      <c r="E12" s="64" t="str">
        <f>'ingave menu'!I27</f>
        <v>Boterhammaaltijd met beleg van de dag en dessert</v>
      </c>
    </row>
    <row r="13" spans="1:5" ht="24" customHeight="1" x14ac:dyDescent="0.4">
      <c r="A13" s="23"/>
      <c r="B13" s="24"/>
      <c r="C13" s="67"/>
      <c r="D13" s="26" t="str">
        <f>'ingave menu'!B22</f>
        <v>Lamsburger en warme peer</v>
      </c>
      <c r="E13" s="65"/>
    </row>
    <row r="14" spans="1:5" ht="24" customHeight="1" x14ac:dyDescent="0.4">
      <c r="A14" s="21"/>
      <c r="B14" s="22"/>
      <c r="C14" s="68"/>
      <c r="D14" s="27" t="str">
        <f>'ingave menu'!B23</f>
        <v>Aardappelen</v>
      </c>
      <c r="E14" s="66"/>
    </row>
    <row r="15" spans="1:5" ht="24" customHeight="1" x14ac:dyDescent="0.4">
      <c r="A15" s="16" t="str">
        <f>'ingave menu'!A39</f>
        <v>vrijdag</v>
      </c>
      <c r="B15" s="17">
        <f>'ingave menu'!A41</f>
        <v>45009</v>
      </c>
      <c r="C15" s="67" t="str">
        <f>'ingave menu'!E35</f>
        <v>confituur</v>
      </c>
      <c r="D15" s="25" t="str">
        <f>'ingave menu'!B37</f>
        <v>Paprikasoep</v>
      </c>
      <c r="E15" s="64" t="str">
        <f>'ingave menu'!I35</f>
        <v>Boterhammaaltijd met beleg van de dag en dessert</v>
      </c>
    </row>
    <row r="16" spans="1:5" ht="24" customHeight="1" x14ac:dyDescent="0.4">
      <c r="A16" s="23"/>
      <c r="B16" s="24"/>
      <c r="C16" s="67"/>
      <c r="D16" s="26" t="str">
        <f>'ingave menu'!B38</f>
        <v>Vis papillot en juliennegroenten</v>
      </c>
      <c r="E16" s="65"/>
    </row>
    <row r="17" spans="1:5" ht="24" customHeight="1" x14ac:dyDescent="0.4">
      <c r="A17" s="21"/>
      <c r="B17" s="22"/>
      <c r="C17" s="68"/>
      <c r="D17" s="27" t="str">
        <f>'ingave menu'!B39</f>
        <v>Rijst</v>
      </c>
      <c r="E17" s="66"/>
    </row>
    <row r="18" spans="1:5" ht="24" customHeight="1" x14ac:dyDescent="0.4">
      <c r="A18" s="16" t="str">
        <f>'ingave menu'!A47</f>
        <v>zaterdag</v>
      </c>
      <c r="B18" s="17">
        <f>'ingave menu'!A49</f>
        <v>45010</v>
      </c>
      <c r="C18" s="67" t="str">
        <f>'ingave menu'!E43</f>
        <v>smeerkaas</v>
      </c>
      <c r="D18" s="25" t="str">
        <f>'ingave menu'!B45</f>
        <v>Groentesoep</v>
      </c>
      <c r="E18" s="64" t="str">
        <f>'ingave menu'!I43</f>
        <v>Boterhammaaltijd met beleg van de dag en dessert</v>
      </c>
    </row>
    <row r="19" spans="1:5" ht="24" customHeight="1" x14ac:dyDescent="0.4">
      <c r="A19" s="23"/>
      <c r="B19" s="24"/>
      <c r="C19" s="67"/>
      <c r="D19" s="26" t="str">
        <f>'ingave menu'!B46</f>
        <v>Kipschnitzel met  brie en spinazie</v>
      </c>
      <c r="E19" s="65"/>
    </row>
    <row r="20" spans="1:5" ht="24" customHeight="1" x14ac:dyDescent="0.4">
      <c r="A20" s="21"/>
      <c r="B20" s="22"/>
      <c r="C20" s="68"/>
      <c r="D20" s="27" t="str">
        <f>'ingave menu'!B47</f>
        <v xml:space="preserve">Puree </v>
      </c>
      <c r="E20" s="66"/>
    </row>
    <row r="21" spans="1:5" ht="24" customHeight="1" x14ac:dyDescent="0.4">
      <c r="A21" s="16" t="str">
        <f>'ingave menu'!A55</f>
        <v>zondag</v>
      </c>
      <c r="B21" s="17">
        <f>'ingave menu'!A57</f>
        <v>45011</v>
      </c>
      <c r="C21" s="67" t="str">
        <f>'ingave menu'!E51</f>
        <v>verrassing</v>
      </c>
      <c r="D21" s="25" t="str">
        <f>'ingave menu'!B53</f>
        <v>Courgettesoep</v>
      </c>
      <c r="E21" s="64" t="str">
        <f>'ingave menu'!I51</f>
        <v>Boterhammaaltijd met beleg van de dag en dessert</v>
      </c>
    </row>
    <row r="22" spans="1:5" ht="24" customHeight="1" x14ac:dyDescent="0.4">
      <c r="A22" s="23"/>
      <c r="B22" s="24"/>
      <c r="C22" s="67"/>
      <c r="D22" s="26" t="str">
        <f>'ingave menu'!B54</f>
        <v>Gebraadje met uiensaus en suikerbonen</v>
      </c>
      <c r="E22" s="65"/>
    </row>
    <row r="23" spans="1:5" ht="24" customHeight="1" x14ac:dyDescent="0.4">
      <c r="A23" s="21"/>
      <c r="B23" s="22"/>
      <c r="C23" s="68"/>
      <c r="D23" s="27" t="str">
        <f>'ingave menu'!B55</f>
        <v>Rostie</v>
      </c>
      <c r="E23" s="66"/>
    </row>
    <row r="24" spans="1:5" ht="23.4" x14ac:dyDescent="0.45">
      <c r="A24" s="18"/>
      <c r="B24" s="18"/>
      <c r="C24" s="15"/>
      <c r="D24" s="15"/>
      <c r="E24" s="15"/>
    </row>
    <row r="25" spans="1:5" ht="23.4" x14ac:dyDescent="0.45">
      <c r="A25" s="18"/>
      <c r="B25" s="18"/>
      <c r="C25" s="15"/>
      <c r="D25" s="15"/>
      <c r="E25" s="15"/>
    </row>
    <row r="26" spans="1:5" ht="23.4" x14ac:dyDescent="0.45">
      <c r="A26" s="18"/>
      <c r="B26" s="18"/>
      <c r="C26" s="15"/>
      <c r="D26" s="15"/>
      <c r="E26" s="15"/>
    </row>
    <row r="27" spans="1:5" ht="23.4" x14ac:dyDescent="0.45">
      <c r="A27" s="18"/>
      <c r="B27" s="18"/>
      <c r="C27" s="15"/>
      <c r="D27" s="15"/>
      <c r="E27" s="15"/>
    </row>
    <row r="28" spans="1:5" ht="23.4" x14ac:dyDescent="0.45">
      <c r="A28" s="18"/>
      <c r="B28" s="18"/>
      <c r="C28" s="15"/>
      <c r="D28" s="15"/>
      <c r="E28" s="15"/>
    </row>
    <row r="29" spans="1:5" ht="23.4" x14ac:dyDescent="0.45">
      <c r="B29" s="15"/>
      <c r="C29" s="15"/>
      <c r="D29" s="15"/>
      <c r="E29" s="15"/>
    </row>
    <row r="30" spans="1:5" ht="23.4" x14ac:dyDescent="0.45">
      <c r="B30" s="15"/>
      <c r="C30" s="15"/>
      <c r="D30" s="15"/>
      <c r="E30" s="15"/>
    </row>
    <row r="31" spans="1:5" ht="23.4" x14ac:dyDescent="0.45">
      <c r="B31" s="15"/>
      <c r="C31" s="15"/>
      <c r="D31" s="15"/>
      <c r="E31" s="15"/>
    </row>
    <row r="32" spans="1:5" ht="23.4" x14ac:dyDescent="0.45">
      <c r="B32" s="15"/>
      <c r="C32" s="15"/>
      <c r="D32" s="15"/>
      <c r="E32" s="15"/>
    </row>
    <row r="33" spans="2:5" ht="23.4" x14ac:dyDescent="0.45">
      <c r="B33" s="15"/>
      <c r="C33" s="15"/>
      <c r="D33" s="15"/>
      <c r="E33" s="15"/>
    </row>
  </sheetData>
  <mergeCells count="16">
    <mergeCell ref="A1:E1"/>
    <mergeCell ref="A5:B5"/>
    <mergeCell ref="C3:C5"/>
    <mergeCell ref="C6:C8"/>
    <mergeCell ref="C9:C11"/>
    <mergeCell ref="E3:E5"/>
    <mergeCell ref="E6:E8"/>
    <mergeCell ref="E9:E11"/>
    <mergeCell ref="E12:E14"/>
    <mergeCell ref="E15:E17"/>
    <mergeCell ref="E21:E23"/>
    <mergeCell ref="C12:C14"/>
    <mergeCell ref="C15:C17"/>
    <mergeCell ref="C18:C20"/>
    <mergeCell ref="C21:C23"/>
    <mergeCell ref="E18:E20"/>
  </mergeCells>
  <pageMargins left="0.19685039370078741" right="0.19685039370078741" top="0.19685039370078741" bottom="0.19685039370078741" header="0" footer="0"/>
  <pageSetup paperSize="9" scale="98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175"/>
  <sheetViews>
    <sheetView topLeftCell="B146" workbookViewId="0">
      <selection activeCell="B54" sqref="B54:B175"/>
    </sheetView>
  </sheetViews>
  <sheetFormatPr defaultColWidth="8.88671875" defaultRowHeight="14.4" x14ac:dyDescent="0.3"/>
  <cols>
    <col min="2" max="2" width="39.33203125" bestFit="1" customWidth="1"/>
    <col min="3" max="3" width="10.44140625" bestFit="1" customWidth="1"/>
    <col min="4" max="5" width="10.44140625" style="29" bestFit="1" customWidth="1"/>
    <col min="6" max="9" width="10.44140625" bestFit="1" customWidth="1"/>
    <col min="11" max="11" width="12.44140625" bestFit="1" customWidth="1"/>
    <col min="12" max="12" width="9.5546875" bestFit="1" customWidth="1"/>
    <col min="13" max="14" width="12.44140625" bestFit="1" customWidth="1"/>
  </cols>
  <sheetData>
    <row r="1" spans="2:9" x14ac:dyDescent="0.3">
      <c r="C1" t="s">
        <v>31</v>
      </c>
      <c r="D1" s="29" t="s">
        <v>32</v>
      </c>
      <c r="E1" s="29" t="s">
        <v>33</v>
      </c>
      <c r="F1" t="s">
        <v>34</v>
      </c>
      <c r="G1" t="s">
        <v>35</v>
      </c>
      <c r="H1" t="s">
        <v>36</v>
      </c>
      <c r="I1" t="s">
        <v>37</v>
      </c>
    </row>
    <row r="2" spans="2:9" x14ac:dyDescent="0.3">
      <c r="B2" t="s">
        <v>40</v>
      </c>
      <c r="C2" s="28">
        <v>44200</v>
      </c>
      <c r="D2" s="28">
        <v>44201</v>
      </c>
      <c r="E2" s="28">
        <v>44202</v>
      </c>
      <c r="F2" s="28">
        <v>44203</v>
      </c>
      <c r="G2" s="28">
        <v>44204</v>
      </c>
      <c r="H2" s="28">
        <v>44205</v>
      </c>
      <c r="I2" s="28">
        <v>44206</v>
      </c>
    </row>
    <row r="3" spans="2:9" x14ac:dyDescent="0.3">
      <c r="B3" t="s">
        <v>41</v>
      </c>
      <c r="C3" s="28">
        <f>C2+7</f>
        <v>44207</v>
      </c>
      <c r="D3" s="28">
        <f t="shared" ref="D3:I3" si="0">D2+7</f>
        <v>44208</v>
      </c>
      <c r="E3" s="28">
        <f t="shared" si="0"/>
        <v>44209</v>
      </c>
      <c r="F3" s="28">
        <f t="shared" si="0"/>
        <v>44210</v>
      </c>
      <c r="G3" s="28">
        <f t="shared" si="0"/>
        <v>44211</v>
      </c>
      <c r="H3" s="28">
        <f t="shared" si="0"/>
        <v>44212</v>
      </c>
      <c r="I3" s="28">
        <f t="shared" si="0"/>
        <v>44213</v>
      </c>
    </row>
    <row r="4" spans="2:9" x14ac:dyDescent="0.3">
      <c r="B4" t="s">
        <v>42</v>
      </c>
      <c r="C4" s="28">
        <f t="shared" ref="C4:C67" si="1">C3+7</f>
        <v>44214</v>
      </c>
      <c r="D4" s="28">
        <f t="shared" ref="D4:D67" si="2">D3+7</f>
        <v>44215</v>
      </c>
      <c r="E4" s="28">
        <f t="shared" ref="E4:E67" si="3">E3+7</f>
        <v>44216</v>
      </c>
      <c r="F4" s="28">
        <f t="shared" ref="F4:F67" si="4">F3+7</f>
        <v>44217</v>
      </c>
      <c r="G4" s="28">
        <f t="shared" ref="G4:G67" si="5">G3+7</f>
        <v>44218</v>
      </c>
      <c r="H4" s="28">
        <f t="shared" ref="H4:H67" si="6">H3+7</f>
        <v>44219</v>
      </c>
      <c r="I4" s="28">
        <f t="shared" ref="I4:I67" si="7">I3+7</f>
        <v>44220</v>
      </c>
    </row>
    <row r="5" spans="2:9" x14ac:dyDescent="0.3">
      <c r="B5" t="s">
        <v>43</v>
      </c>
      <c r="C5" s="28">
        <f t="shared" si="1"/>
        <v>44221</v>
      </c>
      <c r="D5" s="28">
        <f t="shared" si="2"/>
        <v>44222</v>
      </c>
      <c r="E5" s="28">
        <f t="shared" si="3"/>
        <v>44223</v>
      </c>
      <c r="F5" s="28">
        <f t="shared" si="4"/>
        <v>44224</v>
      </c>
      <c r="G5" s="28">
        <f t="shared" si="5"/>
        <v>44225</v>
      </c>
      <c r="H5" s="28">
        <f t="shared" si="6"/>
        <v>44226</v>
      </c>
      <c r="I5" s="28">
        <f t="shared" si="7"/>
        <v>44227</v>
      </c>
    </row>
    <row r="6" spans="2:9" x14ac:dyDescent="0.3">
      <c r="B6" t="s">
        <v>44</v>
      </c>
      <c r="C6" s="28">
        <f t="shared" si="1"/>
        <v>44228</v>
      </c>
      <c r="D6" s="28">
        <f t="shared" si="2"/>
        <v>44229</v>
      </c>
      <c r="E6" s="28">
        <f t="shared" si="3"/>
        <v>44230</v>
      </c>
      <c r="F6" s="28">
        <f t="shared" si="4"/>
        <v>44231</v>
      </c>
      <c r="G6" s="28">
        <f t="shared" si="5"/>
        <v>44232</v>
      </c>
      <c r="H6" s="28">
        <f t="shared" si="6"/>
        <v>44233</v>
      </c>
      <c r="I6" s="28">
        <f t="shared" si="7"/>
        <v>44234</v>
      </c>
    </row>
    <row r="7" spans="2:9" x14ac:dyDescent="0.3">
      <c r="B7" t="s">
        <v>45</v>
      </c>
      <c r="C7" s="28">
        <f t="shared" si="1"/>
        <v>44235</v>
      </c>
      <c r="D7" s="28">
        <f t="shared" si="2"/>
        <v>44236</v>
      </c>
      <c r="E7" s="28">
        <f t="shared" si="3"/>
        <v>44237</v>
      </c>
      <c r="F7" s="28">
        <f t="shared" si="4"/>
        <v>44238</v>
      </c>
      <c r="G7" s="28">
        <f t="shared" si="5"/>
        <v>44239</v>
      </c>
      <c r="H7" s="28">
        <f t="shared" si="6"/>
        <v>44240</v>
      </c>
      <c r="I7" s="28">
        <f t="shared" si="7"/>
        <v>44241</v>
      </c>
    </row>
    <row r="8" spans="2:9" x14ac:dyDescent="0.3">
      <c r="B8" t="s">
        <v>46</v>
      </c>
      <c r="C8" s="28">
        <f t="shared" si="1"/>
        <v>44242</v>
      </c>
      <c r="D8" s="28">
        <f t="shared" si="2"/>
        <v>44243</v>
      </c>
      <c r="E8" s="28">
        <f t="shared" si="3"/>
        <v>44244</v>
      </c>
      <c r="F8" s="28">
        <f t="shared" si="4"/>
        <v>44245</v>
      </c>
      <c r="G8" s="28">
        <f t="shared" si="5"/>
        <v>44246</v>
      </c>
      <c r="H8" s="28">
        <f t="shared" si="6"/>
        <v>44247</v>
      </c>
      <c r="I8" s="28">
        <f t="shared" si="7"/>
        <v>44248</v>
      </c>
    </row>
    <row r="9" spans="2:9" x14ac:dyDescent="0.3">
      <c r="B9" t="s">
        <v>47</v>
      </c>
      <c r="C9" s="28">
        <f t="shared" si="1"/>
        <v>44249</v>
      </c>
      <c r="D9" s="28">
        <f t="shared" si="2"/>
        <v>44250</v>
      </c>
      <c r="E9" s="28">
        <f t="shared" si="3"/>
        <v>44251</v>
      </c>
      <c r="F9" s="28">
        <f t="shared" si="4"/>
        <v>44252</v>
      </c>
      <c r="G9" s="28">
        <f t="shared" si="5"/>
        <v>44253</v>
      </c>
      <c r="H9" s="28">
        <f t="shared" si="6"/>
        <v>44254</v>
      </c>
      <c r="I9" s="28">
        <f t="shared" si="7"/>
        <v>44255</v>
      </c>
    </row>
    <row r="10" spans="2:9" x14ac:dyDescent="0.3">
      <c r="B10" t="s">
        <v>48</v>
      </c>
      <c r="C10" s="28">
        <f t="shared" si="1"/>
        <v>44256</v>
      </c>
      <c r="D10" s="28">
        <f t="shared" si="2"/>
        <v>44257</v>
      </c>
      <c r="E10" s="28">
        <f t="shared" si="3"/>
        <v>44258</v>
      </c>
      <c r="F10" s="28">
        <f t="shared" si="4"/>
        <v>44259</v>
      </c>
      <c r="G10" s="28">
        <f t="shared" si="5"/>
        <v>44260</v>
      </c>
      <c r="H10" s="28">
        <f t="shared" si="6"/>
        <v>44261</v>
      </c>
      <c r="I10" s="28">
        <f t="shared" si="7"/>
        <v>44262</v>
      </c>
    </row>
    <row r="11" spans="2:9" x14ac:dyDescent="0.3">
      <c r="B11" t="s">
        <v>49</v>
      </c>
      <c r="C11" s="28">
        <f t="shared" si="1"/>
        <v>44263</v>
      </c>
      <c r="D11" s="28">
        <f t="shared" si="2"/>
        <v>44264</v>
      </c>
      <c r="E11" s="28">
        <f t="shared" si="3"/>
        <v>44265</v>
      </c>
      <c r="F11" s="28">
        <f t="shared" si="4"/>
        <v>44266</v>
      </c>
      <c r="G11" s="28">
        <f t="shared" si="5"/>
        <v>44267</v>
      </c>
      <c r="H11" s="28">
        <f t="shared" si="6"/>
        <v>44268</v>
      </c>
      <c r="I11" s="28">
        <f t="shared" si="7"/>
        <v>44269</v>
      </c>
    </row>
    <row r="12" spans="2:9" x14ac:dyDescent="0.3">
      <c r="B12" t="s">
        <v>50</v>
      </c>
      <c r="C12" s="28">
        <f t="shared" si="1"/>
        <v>44270</v>
      </c>
      <c r="D12" s="28">
        <f t="shared" si="2"/>
        <v>44271</v>
      </c>
      <c r="E12" s="28">
        <f t="shared" si="3"/>
        <v>44272</v>
      </c>
      <c r="F12" s="28">
        <f t="shared" si="4"/>
        <v>44273</v>
      </c>
      <c r="G12" s="28">
        <f t="shared" si="5"/>
        <v>44274</v>
      </c>
      <c r="H12" s="28">
        <f t="shared" si="6"/>
        <v>44275</v>
      </c>
      <c r="I12" s="28">
        <f t="shared" si="7"/>
        <v>44276</v>
      </c>
    </row>
    <row r="13" spans="2:9" x14ac:dyDescent="0.3">
      <c r="B13" t="s">
        <v>51</v>
      </c>
      <c r="C13" s="28">
        <f t="shared" si="1"/>
        <v>44277</v>
      </c>
      <c r="D13" s="28">
        <f t="shared" si="2"/>
        <v>44278</v>
      </c>
      <c r="E13" s="28">
        <f t="shared" si="3"/>
        <v>44279</v>
      </c>
      <c r="F13" s="28">
        <f t="shared" si="4"/>
        <v>44280</v>
      </c>
      <c r="G13" s="28">
        <f t="shared" si="5"/>
        <v>44281</v>
      </c>
      <c r="H13" s="28">
        <f t="shared" si="6"/>
        <v>44282</v>
      </c>
      <c r="I13" s="28">
        <f t="shared" si="7"/>
        <v>44283</v>
      </c>
    </row>
    <row r="14" spans="2:9" x14ac:dyDescent="0.3">
      <c r="B14" t="s">
        <v>52</v>
      </c>
      <c r="C14" s="28">
        <f t="shared" si="1"/>
        <v>44284</v>
      </c>
      <c r="D14" s="28">
        <f t="shared" si="2"/>
        <v>44285</v>
      </c>
      <c r="E14" s="28">
        <f t="shared" si="3"/>
        <v>44286</v>
      </c>
      <c r="F14" s="28">
        <f t="shared" si="4"/>
        <v>44287</v>
      </c>
      <c r="G14" s="28">
        <f t="shared" si="5"/>
        <v>44288</v>
      </c>
      <c r="H14" s="28">
        <f t="shared" si="6"/>
        <v>44289</v>
      </c>
      <c r="I14" s="28">
        <f t="shared" si="7"/>
        <v>44290</v>
      </c>
    </row>
    <row r="15" spans="2:9" x14ac:dyDescent="0.3">
      <c r="B15" t="s">
        <v>53</v>
      </c>
      <c r="C15" s="28">
        <f t="shared" si="1"/>
        <v>44291</v>
      </c>
      <c r="D15" s="28">
        <f t="shared" si="2"/>
        <v>44292</v>
      </c>
      <c r="E15" s="28">
        <f t="shared" si="3"/>
        <v>44293</v>
      </c>
      <c r="F15" s="28">
        <f t="shared" si="4"/>
        <v>44294</v>
      </c>
      <c r="G15" s="28">
        <f t="shared" si="5"/>
        <v>44295</v>
      </c>
      <c r="H15" s="28">
        <f t="shared" si="6"/>
        <v>44296</v>
      </c>
      <c r="I15" s="28">
        <f t="shared" si="7"/>
        <v>44297</v>
      </c>
    </row>
    <row r="16" spans="2:9" x14ac:dyDescent="0.3">
      <c r="B16" t="s">
        <v>54</v>
      </c>
      <c r="C16" s="28">
        <f t="shared" si="1"/>
        <v>44298</v>
      </c>
      <c r="D16" s="28">
        <f t="shared" si="2"/>
        <v>44299</v>
      </c>
      <c r="E16" s="28">
        <f t="shared" si="3"/>
        <v>44300</v>
      </c>
      <c r="F16" s="28">
        <f t="shared" si="4"/>
        <v>44301</v>
      </c>
      <c r="G16" s="28">
        <f t="shared" si="5"/>
        <v>44302</v>
      </c>
      <c r="H16" s="28">
        <f t="shared" si="6"/>
        <v>44303</v>
      </c>
      <c r="I16" s="28">
        <f t="shared" si="7"/>
        <v>44304</v>
      </c>
    </row>
    <row r="17" spans="2:9" x14ac:dyDescent="0.3">
      <c r="B17" t="s">
        <v>55</v>
      </c>
      <c r="C17" s="28">
        <f t="shared" si="1"/>
        <v>44305</v>
      </c>
      <c r="D17" s="28">
        <f t="shared" si="2"/>
        <v>44306</v>
      </c>
      <c r="E17" s="28">
        <f t="shared" si="3"/>
        <v>44307</v>
      </c>
      <c r="F17" s="28">
        <f t="shared" si="4"/>
        <v>44308</v>
      </c>
      <c r="G17" s="28">
        <f t="shared" si="5"/>
        <v>44309</v>
      </c>
      <c r="H17" s="28">
        <f t="shared" si="6"/>
        <v>44310</v>
      </c>
      <c r="I17" s="28">
        <f t="shared" si="7"/>
        <v>44311</v>
      </c>
    </row>
    <row r="18" spans="2:9" x14ac:dyDescent="0.3">
      <c r="B18" t="s">
        <v>56</v>
      </c>
      <c r="C18" s="28">
        <f t="shared" si="1"/>
        <v>44312</v>
      </c>
      <c r="D18" s="28">
        <f t="shared" si="2"/>
        <v>44313</v>
      </c>
      <c r="E18" s="28">
        <f t="shared" si="3"/>
        <v>44314</v>
      </c>
      <c r="F18" s="28">
        <f t="shared" si="4"/>
        <v>44315</v>
      </c>
      <c r="G18" s="28">
        <f t="shared" si="5"/>
        <v>44316</v>
      </c>
      <c r="H18" s="28">
        <f t="shared" si="6"/>
        <v>44317</v>
      </c>
      <c r="I18" s="28">
        <f t="shared" si="7"/>
        <v>44318</v>
      </c>
    </row>
    <row r="19" spans="2:9" x14ac:dyDescent="0.3">
      <c r="B19" t="s">
        <v>57</v>
      </c>
      <c r="C19" s="28">
        <f t="shared" si="1"/>
        <v>44319</v>
      </c>
      <c r="D19" s="28">
        <f t="shared" si="2"/>
        <v>44320</v>
      </c>
      <c r="E19" s="28">
        <f t="shared" si="3"/>
        <v>44321</v>
      </c>
      <c r="F19" s="28">
        <f t="shared" si="4"/>
        <v>44322</v>
      </c>
      <c r="G19" s="28">
        <f t="shared" si="5"/>
        <v>44323</v>
      </c>
      <c r="H19" s="28">
        <f t="shared" si="6"/>
        <v>44324</v>
      </c>
      <c r="I19" s="28">
        <f t="shared" si="7"/>
        <v>44325</v>
      </c>
    </row>
    <row r="20" spans="2:9" x14ac:dyDescent="0.3">
      <c r="B20" t="s">
        <v>58</v>
      </c>
      <c r="C20" s="28">
        <f t="shared" si="1"/>
        <v>44326</v>
      </c>
      <c r="D20" s="28">
        <f t="shared" si="2"/>
        <v>44327</v>
      </c>
      <c r="E20" s="28">
        <f t="shared" si="3"/>
        <v>44328</v>
      </c>
      <c r="F20" s="28">
        <f t="shared" si="4"/>
        <v>44329</v>
      </c>
      <c r="G20" s="28">
        <f t="shared" si="5"/>
        <v>44330</v>
      </c>
      <c r="H20" s="28">
        <f t="shared" si="6"/>
        <v>44331</v>
      </c>
      <c r="I20" s="28">
        <f t="shared" si="7"/>
        <v>44332</v>
      </c>
    </row>
    <row r="21" spans="2:9" x14ac:dyDescent="0.3">
      <c r="B21" t="s">
        <v>59</v>
      </c>
      <c r="C21" s="28">
        <f t="shared" si="1"/>
        <v>44333</v>
      </c>
      <c r="D21" s="28">
        <f t="shared" si="2"/>
        <v>44334</v>
      </c>
      <c r="E21" s="28">
        <f t="shared" si="3"/>
        <v>44335</v>
      </c>
      <c r="F21" s="28">
        <f t="shared" si="4"/>
        <v>44336</v>
      </c>
      <c r="G21" s="28">
        <f t="shared" si="5"/>
        <v>44337</v>
      </c>
      <c r="H21" s="28">
        <f t="shared" si="6"/>
        <v>44338</v>
      </c>
      <c r="I21" s="28">
        <f t="shared" si="7"/>
        <v>44339</v>
      </c>
    </row>
    <row r="22" spans="2:9" x14ac:dyDescent="0.3">
      <c r="B22" t="s">
        <v>60</v>
      </c>
      <c r="C22" s="28">
        <f t="shared" si="1"/>
        <v>44340</v>
      </c>
      <c r="D22" s="28">
        <f t="shared" si="2"/>
        <v>44341</v>
      </c>
      <c r="E22" s="28">
        <f t="shared" si="3"/>
        <v>44342</v>
      </c>
      <c r="F22" s="28">
        <f t="shared" si="4"/>
        <v>44343</v>
      </c>
      <c r="G22" s="28">
        <f t="shared" si="5"/>
        <v>44344</v>
      </c>
      <c r="H22" s="28">
        <f t="shared" si="6"/>
        <v>44345</v>
      </c>
      <c r="I22" s="28">
        <f t="shared" si="7"/>
        <v>44346</v>
      </c>
    </row>
    <row r="23" spans="2:9" x14ac:dyDescent="0.3">
      <c r="B23" t="s">
        <v>61</v>
      </c>
      <c r="C23" s="28">
        <f t="shared" si="1"/>
        <v>44347</v>
      </c>
      <c r="D23" s="28">
        <f t="shared" si="2"/>
        <v>44348</v>
      </c>
      <c r="E23" s="28">
        <f t="shared" si="3"/>
        <v>44349</v>
      </c>
      <c r="F23" s="28">
        <f t="shared" si="4"/>
        <v>44350</v>
      </c>
      <c r="G23" s="28">
        <f t="shared" si="5"/>
        <v>44351</v>
      </c>
      <c r="H23" s="28">
        <f t="shared" si="6"/>
        <v>44352</v>
      </c>
      <c r="I23" s="28">
        <f t="shared" si="7"/>
        <v>44353</v>
      </c>
    </row>
    <row r="24" spans="2:9" x14ac:dyDescent="0.3">
      <c r="B24" t="s">
        <v>62</v>
      </c>
      <c r="C24" s="28">
        <f t="shared" si="1"/>
        <v>44354</v>
      </c>
      <c r="D24" s="28">
        <f t="shared" si="2"/>
        <v>44355</v>
      </c>
      <c r="E24" s="28">
        <f t="shared" si="3"/>
        <v>44356</v>
      </c>
      <c r="F24" s="28">
        <f t="shared" si="4"/>
        <v>44357</v>
      </c>
      <c r="G24" s="28">
        <f t="shared" si="5"/>
        <v>44358</v>
      </c>
      <c r="H24" s="28">
        <f t="shared" si="6"/>
        <v>44359</v>
      </c>
      <c r="I24" s="28">
        <f t="shared" si="7"/>
        <v>44360</v>
      </c>
    </row>
    <row r="25" spans="2:9" x14ac:dyDescent="0.3">
      <c r="B25" t="s">
        <v>63</v>
      </c>
      <c r="C25" s="28">
        <f t="shared" si="1"/>
        <v>44361</v>
      </c>
      <c r="D25" s="28">
        <f t="shared" si="2"/>
        <v>44362</v>
      </c>
      <c r="E25" s="28">
        <f t="shared" si="3"/>
        <v>44363</v>
      </c>
      <c r="F25" s="28">
        <f t="shared" si="4"/>
        <v>44364</v>
      </c>
      <c r="G25" s="28">
        <f t="shared" si="5"/>
        <v>44365</v>
      </c>
      <c r="H25" s="28">
        <f t="shared" si="6"/>
        <v>44366</v>
      </c>
      <c r="I25" s="28">
        <f t="shared" si="7"/>
        <v>44367</v>
      </c>
    </row>
    <row r="26" spans="2:9" x14ac:dyDescent="0.3">
      <c r="B26" t="s">
        <v>64</v>
      </c>
      <c r="C26" s="28">
        <f t="shared" si="1"/>
        <v>44368</v>
      </c>
      <c r="D26" s="28">
        <f t="shared" si="2"/>
        <v>44369</v>
      </c>
      <c r="E26" s="28">
        <f t="shared" si="3"/>
        <v>44370</v>
      </c>
      <c r="F26" s="28">
        <f t="shared" si="4"/>
        <v>44371</v>
      </c>
      <c r="G26" s="28">
        <f t="shared" si="5"/>
        <v>44372</v>
      </c>
      <c r="H26" s="28">
        <f t="shared" si="6"/>
        <v>44373</v>
      </c>
      <c r="I26" s="28">
        <f t="shared" si="7"/>
        <v>44374</v>
      </c>
    </row>
    <row r="27" spans="2:9" x14ac:dyDescent="0.3">
      <c r="B27" t="s">
        <v>65</v>
      </c>
      <c r="C27" s="28">
        <f t="shared" si="1"/>
        <v>44375</v>
      </c>
      <c r="D27" s="28">
        <f t="shared" si="2"/>
        <v>44376</v>
      </c>
      <c r="E27" s="28">
        <f t="shared" si="3"/>
        <v>44377</v>
      </c>
      <c r="F27" s="28">
        <f t="shared" si="4"/>
        <v>44378</v>
      </c>
      <c r="G27" s="28">
        <f t="shared" si="5"/>
        <v>44379</v>
      </c>
      <c r="H27" s="28">
        <f t="shared" si="6"/>
        <v>44380</v>
      </c>
      <c r="I27" s="28">
        <f t="shared" si="7"/>
        <v>44381</v>
      </c>
    </row>
    <row r="28" spans="2:9" x14ac:dyDescent="0.3">
      <c r="B28" t="s">
        <v>66</v>
      </c>
      <c r="C28" s="28">
        <f t="shared" si="1"/>
        <v>44382</v>
      </c>
      <c r="D28" s="28">
        <f t="shared" si="2"/>
        <v>44383</v>
      </c>
      <c r="E28" s="28">
        <f t="shared" si="3"/>
        <v>44384</v>
      </c>
      <c r="F28" s="28">
        <f t="shared" si="4"/>
        <v>44385</v>
      </c>
      <c r="G28" s="28">
        <f t="shared" si="5"/>
        <v>44386</v>
      </c>
      <c r="H28" s="28">
        <f t="shared" si="6"/>
        <v>44387</v>
      </c>
      <c r="I28" s="28">
        <f t="shared" si="7"/>
        <v>44388</v>
      </c>
    </row>
    <row r="29" spans="2:9" x14ac:dyDescent="0.3">
      <c r="B29" t="s">
        <v>67</v>
      </c>
      <c r="C29" s="28">
        <f t="shared" si="1"/>
        <v>44389</v>
      </c>
      <c r="D29" s="28">
        <f t="shared" si="2"/>
        <v>44390</v>
      </c>
      <c r="E29" s="28">
        <f t="shared" si="3"/>
        <v>44391</v>
      </c>
      <c r="F29" s="28">
        <f t="shared" si="4"/>
        <v>44392</v>
      </c>
      <c r="G29" s="28">
        <f t="shared" si="5"/>
        <v>44393</v>
      </c>
      <c r="H29" s="28">
        <f t="shared" si="6"/>
        <v>44394</v>
      </c>
      <c r="I29" s="28">
        <f t="shared" si="7"/>
        <v>44395</v>
      </c>
    </row>
    <row r="30" spans="2:9" x14ac:dyDescent="0.3">
      <c r="B30" t="s">
        <v>68</v>
      </c>
      <c r="C30" s="28">
        <f t="shared" si="1"/>
        <v>44396</v>
      </c>
      <c r="D30" s="28">
        <f t="shared" si="2"/>
        <v>44397</v>
      </c>
      <c r="E30" s="28">
        <f t="shared" si="3"/>
        <v>44398</v>
      </c>
      <c r="F30" s="28">
        <f t="shared" si="4"/>
        <v>44399</v>
      </c>
      <c r="G30" s="28">
        <f t="shared" si="5"/>
        <v>44400</v>
      </c>
      <c r="H30" s="28">
        <f t="shared" si="6"/>
        <v>44401</v>
      </c>
      <c r="I30" s="28">
        <f t="shared" si="7"/>
        <v>44402</v>
      </c>
    </row>
    <row r="31" spans="2:9" x14ac:dyDescent="0.3">
      <c r="B31" t="s">
        <v>69</v>
      </c>
      <c r="C31" s="28">
        <f t="shared" si="1"/>
        <v>44403</v>
      </c>
      <c r="D31" s="28">
        <f t="shared" si="2"/>
        <v>44404</v>
      </c>
      <c r="E31" s="28">
        <f t="shared" si="3"/>
        <v>44405</v>
      </c>
      <c r="F31" s="28">
        <f t="shared" si="4"/>
        <v>44406</v>
      </c>
      <c r="G31" s="28">
        <f t="shared" si="5"/>
        <v>44407</v>
      </c>
      <c r="H31" s="28">
        <f t="shared" si="6"/>
        <v>44408</v>
      </c>
      <c r="I31" s="28">
        <f t="shared" si="7"/>
        <v>44409</v>
      </c>
    </row>
    <row r="32" spans="2:9" x14ac:dyDescent="0.3">
      <c r="B32" t="s">
        <v>70</v>
      </c>
      <c r="C32" s="28">
        <f t="shared" si="1"/>
        <v>44410</v>
      </c>
      <c r="D32" s="28">
        <f t="shared" si="2"/>
        <v>44411</v>
      </c>
      <c r="E32" s="28">
        <f t="shared" si="3"/>
        <v>44412</v>
      </c>
      <c r="F32" s="28">
        <f t="shared" si="4"/>
        <v>44413</v>
      </c>
      <c r="G32" s="28">
        <f t="shared" si="5"/>
        <v>44414</v>
      </c>
      <c r="H32" s="28">
        <f t="shared" si="6"/>
        <v>44415</v>
      </c>
      <c r="I32" s="28">
        <f t="shared" si="7"/>
        <v>44416</v>
      </c>
    </row>
    <row r="33" spans="2:9" x14ac:dyDescent="0.3">
      <c r="B33" t="s">
        <v>71</v>
      </c>
      <c r="C33" s="28">
        <f t="shared" si="1"/>
        <v>44417</v>
      </c>
      <c r="D33" s="28">
        <f t="shared" si="2"/>
        <v>44418</v>
      </c>
      <c r="E33" s="28">
        <f t="shared" si="3"/>
        <v>44419</v>
      </c>
      <c r="F33" s="28">
        <f t="shared" si="4"/>
        <v>44420</v>
      </c>
      <c r="G33" s="28">
        <f t="shared" si="5"/>
        <v>44421</v>
      </c>
      <c r="H33" s="28">
        <f t="shared" si="6"/>
        <v>44422</v>
      </c>
      <c r="I33" s="28">
        <f t="shared" si="7"/>
        <v>44423</v>
      </c>
    </row>
    <row r="34" spans="2:9" x14ac:dyDescent="0.3">
      <c r="B34" t="s">
        <v>72</v>
      </c>
      <c r="C34" s="28">
        <f t="shared" si="1"/>
        <v>44424</v>
      </c>
      <c r="D34" s="28">
        <f t="shared" si="2"/>
        <v>44425</v>
      </c>
      <c r="E34" s="28">
        <f t="shared" si="3"/>
        <v>44426</v>
      </c>
      <c r="F34" s="28">
        <f t="shared" si="4"/>
        <v>44427</v>
      </c>
      <c r="G34" s="28">
        <f t="shared" si="5"/>
        <v>44428</v>
      </c>
      <c r="H34" s="28">
        <f t="shared" si="6"/>
        <v>44429</v>
      </c>
      <c r="I34" s="28">
        <f t="shared" si="7"/>
        <v>44430</v>
      </c>
    </row>
    <row r="35" spans="2:9" x14ac:dyDescent="0.3">
      <c r="B35" t="s">
        <v>73</v>
      </c>
      <c r="C35" s="28">
        <f t="shared" si="1"/>
        <v>44431</v>
      </c>
      <c r="D35" s="28">
        <f t="shared" si="2"/>
        <v>44432</v>
      </c>
      <c r="E35" s="28">
        <f t="shared" si="3"/>
        <v>44433</v>
      </c>
      <c r="F35" s="28">
        <f t="shared" si="4"/>
        <v>44434</v>
      </c>
      <c r="G35" s="28">
        <f t="shared" si="5"/>
        <v>44435</v>
      </c>
      <c r="H35" s="28">
        <f t="shared" si="6"/>
        <v>44436</v>
      </c>
      <c r="I35" s="28">
        <f t="shared" si="7"/>
        <v>44437</v>
      </c>
    </row>
    <row r="36" spans="2:9" x14ac:dyDescent="0.3">
      <c r="B36" t="s">
        <v>74</v>
      </c>
      <c r="C36" s="28">
        <f t="shared" si="1"/>
        <v>44438</v>
      </c>
      <c r="D36" s="28">
        <f t="shared" si="2"/>
        <v>44439</v>
      </c>
      <c r="E36" s="28">
        <f t="shared" si="3"/>
        <v>44440</v>
      </c>
      <c r="F36" s="28">
        <f t="shared" si="4"/>
        <v>44441</v>
      </c>
      <c r="G36" s="28">
        <f t="shared" si="5"/>
        <v>44442</v>
      </c>
      <c r="H36" s="28">
        <f t="shared" si="6"/>
        <v>44443</v>
      </c>
      <c r="I36" s="28">
        <f t="shared" si="7"/>
        <v>44444</v>
      </c>
    </row>
    <row r="37" spans="2:9" x14ac:dyDescent="0.3">
      <c r="B37" t="s">
        <v>75</v>
      </c>
      <c r="C37" s="28">
        <f t="shared" si="1"/>
        <v>44445</v>
      </c>
      <c r="D37" s="28">
        <f t="shared" si="2"/>
        <v>44446</v>
      </c>
      <c r="E37" s="28">
        <f t="shared" si="3"/>
        <v>44447</v>
      </c>
      <c r="F37" s="28">
        <f t="shared" si="4"/>
        <v>44448</v>
      </c>
      <c r="G37" s="28">
        <f t="shared" si="5"/>
        <v>44449</v>
      </c>
      <c r="H37" s="28">
        <f t="shared" si="6"/>
        <v>44450</v>
      </c>
      <c r="I37" s="28">
        <f t="shared" si="7"/>
        <v>44451</v>
      </c>
    </row>
    <row r="38" spans="2:9" x14ac:dyDescent="0.3">
      <c r="B38" t="s">
        <v>76</v>
      </c>
      <c r="C38" s="28">
        <f t="shared" si="1"/>
        <v>44452</v>
      </c>
      <c r="D38" s="28">
        <f t="shared" si="2"/>
        <v>44453</v>
      </c>
      <c r="E38" s="28">
        <f t="shared" si="3"/>
        <v>44454</v>
      </c>
      <c r="F38" s="28">
        <f t="shared" si="4"/>
        <v>44455</v>
      </c>
      <c r="G38" s="28">
        <f t="shared" si="5"/>
        <v>44456</v>
      </c>
      <c r="H38" s="28">
        <f t="shared" si="6"/>
        <v>44457</v>
      </c>
      <c r="I38" s="28">
        <f t="shared" si="7"/>
        <v>44458</v>
      </c>
    </row>
    <row r="39" spans="2:9" x14ac:dyDescent="0.3">
      <c r="B39" t="s">
        <v>77</v>
      </c>
      <c r="C39" s="28">
        <f t="shared" si="1"/>
        <v>44459</v>
      </c>
      <c r="D39" s="28">
        <f t="shared" si="2"/>
        <v>44460</v>
      </c>
      <c r="E39" s="28">
        <f t="shared" si="3"/>
        <v>44461</v>
      </c>
      <c r="F39" s="28">
        <f t="shared" si="4"/>
        <v>44462</v>
      </c>
      <c r="G39" s="28">
        <f t="shared" si="5"/>
        <v>44463</v>
      </c>
      <c r="H39" s="28">
        <f t="shared" si="6"/>
        <v>44464</v>
      </c>
      <c r="I39" s="28">
        <f t="shared" si="7"/>
        <v>44465</v>
      </c>
    </row>
    <row r="40" spans="2:9" x14ac:dyDescent="0.3">
      <c r="B40" t="s">
        <v>78</v>
      </c>
      <c r="C40" s="28">
        <f t="shared" si="1"/>
        <v>44466</v>
      </c>
      <c r="D40" s="28">
        <f t="shared" si="2"/>
        <v>44467</v>
      </c>
      <c r="E40" s="28">
        <f t="shared" si="3"/>
        <v>44468</v>
      </c>
      <c r="F40" s="28">
        <f t="shared" si="4"/>
        <v>44469</v>
      </c>
      <c r="G40" s="28">
        <f t="shared" si="5"/>
        <v>44470</v>
      </c>
      <c r="H40" s="28">
        <f t="shared" si="6"/>
        <v>44471</v>
      </c>
      <c r="I40" s="28">
        <f t="shared" si="7"/>
        <v>44472</v>
      </c>
    </row>
    <row r="41" spans="2:9" x14ac:dyDescent="0.3">
      <c r="B41" t="s">
        <v>79</v>
      </c>
      <c r="C41" s="28">
        <f t="shared" si="1"/>
        <v>44473</v>
      </c>
      <c r="D41" s="28">
        <f t="shared" si="2"/>
        <v>44474</v>
      </c>
      <c r="E41" s="28">
        <f t="shared" si="3"/>
        <v>44475</v>
      </c>
      <c r="F41" s="28">
        <f t="shared" si="4"/>
        <v>44476</v>
      </c>
      <c r="G41" s="28">
        <f t="shared" si="5"/>
        <v>44477</v>
      </c>
      <c r="H41" s="28">
        <f t="shared" si="6"/>
        <v>44478</v>
      </c>
      <c r="I41" s="28">
        <f t="shared" si="7"/>
        <v>44479</v>
      </c>
    </row>
    <row r="42" spans="2:9" x14ac:dyDescent="0.3">
      <c r="B42" t="s">
        <v>80</v>
      </c>
      <c r="C42" s="28">
        <f t="shared" si="1"/>
        <v>44480</v>
      </c>
      <c r="D42" s="28">
        <f t="shared" si="2"/>
        <v>44481</v>
      </c>
      <c r="E42" s="28">
        <f t="shared" si="3"/>
        <v>44482</v>
      </c>
      <c r="F42" s="28">
        <f t="shared" si="4"/>
        <v>44483</v>
      </c>
      <c r="G42" s="28">
        <f t="shared" si="5"/>
        <v>44484</v>
      </c>
      <c r="H42" s="28">
        <f t="shared" si="6"/>
        <v>44485</v>
      </c>
      <c r="I42" s="28">
        <f t="shared" si="7"/>
        <v>44486</v>
      </c>
    </row>
    <row r="43" spans="2:9" x14ac:dyDescent="0.3">
      <c r="B43" t="s">
        <v>81</v>
      </c>
      <c r="C43" s="28">
        <f t="shared" si="1"/>
        <v>44487</v>
      </c>
      <c r="D43" s="28">
        <f t="shared" si="2"/>
        <v>44488</v>
      </c>
      <c r="E43" s="28">
        <f t="shared" si="3"/>
        <v>44489</v>
      </c>
      <c r="F43" s="28">
        <f t="shared" si="4"/>
        <v>44490</v>
      </c>
      <c r="G43" s="28">
        <f t="shared" si="5"/>
        <v>44491</v>
      </c>
      <c r="H43" s="28">
        <f t="shared" si="6"/>
        <v>44492</v>
      </c>
      <c r="I43" s="28">
        <f t="shared" si="7"/>
        <v>44493</v>
      </c>
    </row>
    <row r="44" spans="2:9" x14ac:dyDescent="0.3">
      <c r="B44" t="s">
        <v>82</v>
      </c>
      <c r="C44" s="28">
        <f t="shared" si="1"/>
        <v>44494</v>
      </c>
      <c r="D44" s="28">
        <f t="shared" si="2"/>
        <v>44495</v>
      </c>
      <c r="E44" s="28">
        <f t="shared" si="3"/>
        <v>44496</v>
      </c>
      <c r="F44" s="28">
        <f t="shared" si="4"/>
        <v>44497</v>
      </c>
      <c r="G44" s="28">
        <f t="shared" si="5"/>
        <v>44498</v>
      </c>
      <c r="H44" s="28">
        <f t="shared" si="6"/>
        <v>44499</v>
      </c>
      <c r="I44" s="28">
        <f t="shared" si="7"/>
        <v>44500</v>
      </c>
    </row>
    <row r="45" spans="2:9" x14ac:dyDescent="0.3">
      <c r="B45" t="s">
        <v>83</v>
      </c>
      <c r="C45" s="28">
        <f t="shared" si="1"/>
        <v>44501</v>
      </c>
      <c r="D45" s="28">
        <f t="shared" si="2"/>
        <v>44502</v>
      </c>
      <c r="E45" s="28">
        <f t="shared" si="3"/>
        <v>44503</v>
      </c>
      <c r="F45" s="28">
        <f t="shared" si="4"/>
        <v>44504</v>
      </c>
      <c r="G45" s="28">
        <f t="shared" si="5"/>
        <v>44505</v>
      </c>
      <c r="H45" s="28">
        <f t="shared" si="6"/>
        <v>44506</v>
      </c>
      <c r="I45" s="28">
        <f t="shared" si="7"/>
        <v>44507</v>
      </c>
    </row>
    <row r="46" spans="2:9" x14ac:dyDescent="0.3">
      <c r="B46" t="s">
        <v>84</v>
      </c>
      <c r="C46" s="28">
        <f t="shared" si="1"/>
        <v>44508</v>
      </c>
      <c r="D46" s="28">
        <f t="shared" si="2"/>
        <v>44509</v>
      </c>
      <c r="E46" s="28">
        <f t="shared" si="3"/>
        <v>44510</v>
      </c>
      <c r="F46" s="28">
        <f t="shared" si="4"/>
        <v>44511</v>
      </c>
      <c r="G46" s="28">
        <f t="shared" si="5"/>
        <v>44512</v>
      </c>
      <c r="H46" s="28">
        <f t="shared" si="6"/>
        <v>44513</v>
      </c>
      <c r="I46" s="28">
        <f t="shared" si="7"/>
        <v>44514</v>
      </c>
    </row>
    <row r="47" spans="2:9" x14ac:dyDescent="0.3">
      <c r="B47" t="s">
        <v>85</v>
      </c>
      <c r="C47" s="28">
        <f t="shared" si="1"/>
        <v>44515</v>
      </c>
      <c r="D47" s="28">
        <f t="shared" si="2"/>
        <v>44516</v>
      </c>
      <c r="E47" s="28">
        <f t="shared" si="3"/>
        <v>44517</v>
      </c>
      <c r="F47" s="28">
        <f t="shared" si="4"/>
        <v>44518</v>
      </c>
      <c r="G47" s="28">
        <f t="shared" si="5"/>
        <v>44519</v>
      </c>
      <c r="H47" s="28">
        <f t="shared" si="6"/>
        <v>44520</v>
      </c>
      <c r="I47" s="28">
        <f t="shared" si="7"/>
        <v>44521</v>
      </c>
    </row>
    <row r="48" spans="2:9" x14ac:dyDescent="0.3">
      <c r="B48" t="s">
        <v>86</v>
      </c>
      <c r="C48" s="28">
        <f t="shared" si="1"/>
        <v>44522</v>
      </c>
      <c r="D48" s="28">
        <f t="shared" si="2"/>
        <v>44523</v>
      </c>
      <c r="E48" s="28">
        <f t="shared" si="3"/>
        <v>44524</v>
      </c>
      <c r="F48" s="28">
        <f t="shared" si="4"/>
        <v>44525</v>
      </c>
      <c r="G48" s="28">
        <f t="shared" si="5"/>
        <v>44526</v>
      </c>
      <c r="H48" s="28">
        <f t="shared" si="6"/>
        <v>44527</v>
      </c>
      <c r="I48" s="28">
        <f t="shared" si="7"/>
        <v>44528</v>
      </c>
    </row>
    <row r="49" spans="2:19" x14ac:dyDescent="0.3">
      <c r="B49" t="s">
        <v>87</v>
      </c>
      <c r="C49" s="28">
        <f t="shared" si="1"/>
        <v>44529</v>
      </c>
      <c r="D49" s="28">
        <f t="shared" si="2"/>
        <v>44530</v>
      </c>
      <c r="E49" s="28">
        <f t="shared" si="3"/>
        <v>44531</v>
      </c>
      <c r="F49" s="28">
        <f t="shared" si="4"/>
        <v>44532</v>
      </c>
      <c r="G49" s="28">
        <f t="shared" si="5"/>
        <v>44533</v>
      </c>
      <c r="H49" s="28">
        <f t="shared" si="6"/>
        <v>44534</v>
      </c>
      <c r="I49" s="28">
        <f t="shared" si="7"/>
        <v>44535</v>
      </c>
    </row>
    <row r="50" spans="2:19" x14ac:dyDescent="0.3">
      <c r="B50" t="s">
        <v>88</v>
      </c>
      <c r="C50" s="28">
        <f t="shared" si="1"/>
        <v>44536</v>
      </c>
      <c r="D50" s="28">
        <f t="shared" si="2"/>
        <v>44537</v>
      </c>
      <c r="E50" s="28">
        <f t="shared" si="3"/>
        <v>44538</v>
      </c>
      <c r="F50" s="28">
        <f t="shared" si="4"/>
        <v>44539</v>
      </c>
      <c r="G50" s="28">
        <f t="shared" si="5"/>
        <v>44540</v>
      </c>
      <c r="H50" s="28">
        <f t="shared" si="6"/>
        <v>44541</v>
      </c>
      <c r="I50" s="28">
        <f t="shared" si="7"/>
        <v>44542</v>
      </c>
    </row>
    <row r="51" spans="2:19" x14ac:dyDescent="0.3">
      <c r="B51" t="s">
        <v>89</v>
      </c>
      <c r="C51" s="28">
        <f t="shared" si="1"/>
        <v>44543</v>
      </c>
      <c r="D51" s="28">
        <f t="shared" si="2"/>
        <v>44544</v>
      </c>
      <c r="E51" s="28">
        <f t="shared" si="3"/>
        <v>44545</v>
      </c>
      <c r="F51" s="28">
        <f t="shared" si="4"/>
        <v>44546</v>
      </c>
      <c r="G51" s="28">
        <f t="shared" si="5"/>
        <v>44547</v>
      </c>
      <c r="H51" s="28">
        <f t="shared" si="6"/>
        <v>44548</v>
      </c>
      <c r="I51" s="28">
        <f t="shared" si="7"/>
        <v>44549</v>
      </c>
    </row>
    <row r="52" spans="2:19" x14ac:dyDescent="0.3">
      <c r="B52" t="s">
        <v>90</v>
      </c>
      <c r="C52" s="28">
        <f t="shared" si="1"/>
        <v>44550</v>
      </c>
      <c r="D52" s="28">
        <f t="shared" si="2"/>
        <v>44551</v>
      </c>
      <c r="E52" s="28">
        <f t="shared" si="3"/>
        <v>44552</v>
      </c>
      <c r="F52" s="28">
        <f t="shared" si="4"/>
        <v>44553</v>
      </c>
      <c r="G52" s="28">
        <f t="shared" si="5"/>
        <v>44554</v>
      </c>
      <c r="H52" s="28">
        <f t="shared" si="6"/>
        <v>44555</v>
      </c>
      <c r="I52" s="28">
        <f t="shared" si="7"/>
        <v>44556</v>
      </c>
    </row>
    <row r="53" spans="2:19" x14ac:dyDescent="0.3">
      <c r="B53" t="s">
        <v>91</v>
      </c>
      <c r="C53" s="28">
        <f t="shared" si="1"/>
        <v>44557</v>
      </c>
      <c r="D53" s="28">
        <f t="shared" si="2"/>
        <v>44558</v>
      </c>
      <c r="E53" s="28">
        <f t="shared" si="3"/>
        <v>44559</v>
      </c>
      <c r="F53" s="28">
        <f t="shared" si="4"/>
        <v>44560</v>
      </c>
      <c r="G53" s="28">
        <f t="shared" si="5"/>
        <v>44561</v>
      </c>
      <c r="H53" s="28">
        <f t="shared" si="6"/>
        <v>44562</v>
      </c>
      <c r="I53" s="28">
        <f t="shared" si="7"/>
        <v>44563</v>
      </c>
    </row>
    <row r="54" spans="2:19" x14ac:dyDescent="0.3">
      <c r="B54" t="str">
        <f>DAY(C54)&amp;" "&amp;VLOOKUP(MONTH(C54),$R$54:$S$65,2,FALSE)&amp;" "&amp;YEAR(C54)&amp; " - "&amp;DAY(I54)&amp;" "&amp;VLOOKUP(MONTH(I54),$R$54:$S$65,2,FALSE)&amp;" "&amp;YEAR(I54)</f>
        <v>3 januari 2022 - 9 januari 2022</v>
      </c>
      <c r="C54" s="28">
        <f t="shared" si="1"/>
        <v>44564</v>
      </c>
      <c r="D54" s="28">
        <f t="shared" si="2"/>
        <v>44565</v>
      </c>
      <c r="E54" s="28">
        <f t="shared" si="3"/>
        <v>44566</v>
      </c>
      <c r="F54" s="28">
        <f t="shared" si="4"/>
        <v>44567</v>
      </c>
      <c r="G54" s="28">
        <f t="shared" si="5"/>
        <v>44568</v>
      </c>
      <c r="H54" s="28">
        <f t="shared" si="6"/>
        <v>44569</v>
      </c>
      <c r="I54" s="28">
        <f t="shared" si="7"/>
        <v>44570</v>
      </c>
      <c r="K54" s="33"/>
      <c r="L54" s="29"/>
      <c r="M54" s="32"/>
      <c r="N54" s="32"/>
      <c r="R54">
        <v>1</v>
      </c>
      <c r="S54" t="s">
        <v>94</v>
      </c>
    </row>
    <row r="55" spans="2:19" x14ac:dyDescent="0.3">
      <c r="B55" t="str">
        <f t="shared" ref="B55:B118" si="8">DAY(C55)&amp;" "&amp;VLOOKUP(MONTH(C55),$R$54:$S$65,2,FALSE)&amp;" "&amp;YEAR(C55)&amp; " - "&amp;DAY(I55)&amp;" "&amp;VLOOKUP(MONTH(I55),$R$54:$S$65,2,FALSE)&amp;" "&amp;YEAR(I55)</f>
        <v>10 januari 2022 - 16 januari 2022</v>
      </c>
      <c r="C55" s="28">
        <f t="shared" si="1"/>
        <v>44571</v>
      </c>
      <c r="D55" s="28">
        <f t="shared" si="2"/>
        <v>44572</v>
      </c>
      <c r="E55" s="28">
        <f t="shared" si="3"/>
        <v>44573</v>
      </c>
      <c r="F55" s="28">
        <f t="shared" si="4"/>
        <v>44574</v>
      </c>
      <c r="G55" s="28">
        <f t="shared" si="5"/>
        <v>44575</v>
      </c>
      <c r="H55" s="28">
        <f t="shared" si="6"/>
        <v>44576</v>
      </c>
      <c r="I55" s="28">
        <f t="shared" si="7"/>
        <v>44577</v>
      </c>
      <c r="K55" s="32"/>
      <c r="L55" s="28"/>
      <c r="R55">
        <v>2</v>
      </c>
      <c r="S55" t="s">
        <v>95</v>
      </c>
    </row>
    <row r="56" spans="2:19" x14ac:dyDescent="0.3">
      <c r="B56" t="str">
        <f t="shared" si="8"/>
        <v>17 januari 2022 - 23 januari 2022</v>
      </c>
      <c r="C56" s="28">
        <f t="shared" si="1"/>
        <v>44578</v>
      </c>
      <c r="D56" s="28">
        <f t="shared" si="2"/>
        <v>44579</v>
      </c>
      <c r="E56" s="28">
        <f t="shared" si="3"/>
        <v>44580</v>
      </c>
      <c r="F56" s="28">
        <f t="shared" si="4"/>
        <v>44581</v>
      </c>
      <c r="G56" s="28">
        <f t="shared" si="5"/>
        <v>44582</v>
      </c>
      <c r="H56" s="28">
        <f t="shared" si="6"/>
        <v>44583</v>
      </c>
      <c r="I56" s="28">
        <f t="shared" si="7"/>
        <v>44584</v>
      </c>
      <c r="K56" s="32"/>
      <c r="L56" s="28"/>
      <c r="R56">
        <v>3</v>
      </c>
      <c r="S56" t="s">
        <v>96</v>
      </c>
    </row>
    <row r="57" spans="2:19" x14ac:dyDescent="0.3">
      <c r="B57" t="str">
        <f t="shared" si="8"/>
        <v>24 januari 2022 - 30 januari 2022</v>
      </c>
      <c r="C57" s="28">
        <f t="shared" si="1"/>
        <v>44585</v>
      </c>
      <c r="D57" s="28">
        <f t="shared" si="2"/>
        <v>44586</v>
      </c>
      <c r="E57" s="28">
        <f t="shared" si="3"/>
        <v>44587</v>
      </c>
      <c r="F57" s="28">
        <f t="shared" si="4"/>
        <v>44588</v>
      </c>
      <c r="G57" s="28">
        <f t="shared" si="5"/>
        <v>44589</v>
      </c>
      <c r="H57" s="28">
        <f t="shared" si="6"/>
        <v>44590</v>
      </c>
      <c r="I57" s="28">
        <f t="shared" si="7"/>
        <v>44591</v>
      </c>
      <c r="K57" s="32"/>
      <c r="L57" s="28"/>
      <c r="R57">
        <v>4</v>
      </c>
      <c r="S57" t="s">
        <v>97</v>
      </c>
    </row>
    <row r="58" spans="2:19" x14ac:dyDescent="0.3">
      <c r="B58" t="str">
        <f t="shared" si="8"/>
        <v>31 januari 2022 - 6 februari 2022</v>
      </c>
      <c r="C58" s="28">
        <f t="shared" si="1"/>
        <v>44592</v>
      </c>
      <c r="D58" s="28">
        <f t="shared" si="2"/>
        <v>44593</v>
      </c>
      <c r="E58" s="28">
        <f t="shared" si="3"/>
        <v>44594</v>
      </c>
      <c r="F58" s="28">
        <f t="shared" si="4"/>
        <v>44595</v>
      </c>
      <c r="G58" s="28">
        <f t="shared" si="5"/>
        <v>44596</v>
      </c>
      <c r="H58" s="28">
        <f t="shared" si="6"/>
        <v>44597</v>
      </c>
      <c r="I58" s="28">
        <f t="shared" si="7"/>
        <v>44598</v>
      </c>
      <c r="K58" s="32"/>
      <c r="L58" s="28"/>
      <c r="R58">
        <v>5</v>
      </c>
      <c r="S58" t="s">
        <v>98</v>
      </c>
    </row>
    <row r="59" spans="2:19" x14ac:dyDescent="0.3">
      <c r="B59" t="str">
        <f t="shared" si="8"/>
        <v>7 februari 2022 - 13 februari 2022</v>
      </c>
      <c r="C59" s="28">
        <f t="shared" si="1"/>
        <v>44599</v>
      </c>
      <c r="D59" s="28">
        <f t="shared" si="2"/>
        <v>44600</v>
      </c>
      <c r="E59" s="28">
        <f t="shared" si="3"/>
        <v>44601</v>
      </c>
      <c r="F59" s="28">
        <f t="shared" si="4"/>
        <v>44602</v>
      </c>
      <c r="G59" s="28">
        <f t="shared" si="5"/>
        <v>44603</v>
      </c>
      <c r="H59" s="28">
        <f t="shared" si="6"/>
        <v>44604</v>
      </c>
      <c r="I59" s="28">
        <f t="shared" si="7"/>
        <v>44605</v>
      </c>
      <c r="K59" s="32"/>
      <c r="L59" s="28"/>
      <c r="R59">
        <v>6</v>
      </c>
      <c r="S59" t="s">
        <v>99</v>
      </c>
    </row>
    <row r="60" spans="2:19" x14ac:dyDescent="0.3">
      <c r="B60" t="str">
        <f t="shared" si="8"/>
        <v>14 februari 2022 - 20 februari 2022</v>
      </c>
      <c r="C60" s="28">
        <f t="shared" si="1"/>
        <v>44606</v>
      </c>
      <c r="D60" s="28">
        <f t="shared" si="2"/>
        <v>44607</v>
      </c>
      <c r="E60" s="28">
        <f t="shared" si="3"/>
        <v>44608</v>
      </c>
      <c r="F60" s="28">
        <f t="shared" si="4"/>
        <v>44609</v>
      </c>
      <c r="G60" s="28">
        <f t="shared" si="5"/>
        <v>44610</v>
      </c>
      <c r="H60" s="28">
        <f t="shared" si="6"/>
        <v>44611</v>
      </c>
      <c r="I60" s="28">
        <f t="shared" si="7"/>
        <v>44612</v>
      </c>
      <c r="K60" s="32"/>
      <c r="L60" s="28"/>
      <c r="R60">
        <v>7</v>
      </c>
      <c r="S60" t="s">
        <v>100</v>
      </c>
    </row>
    <row r="61" spans="2:19" x14ac:dyDescent="0.3">
      <c r="B61" t="str">
        <f t="shared" si="8"/>
        <v>21 februari 2022 - 27 februari 2022</v>
      </c>
      <c r="C61" s="28">
        <f t="shared" si="1"/>
        <v>44613</v>
      </c>
      <c r="D61" s="28">
        <f t="shared" si="2"/>
        <v>44614</v>
      </c>
      <c r="E61" s="28">
        <f t="shared" si="3"/>
        <v>44615</v>
      </c>
      <c r="F61" s="28">
        <f t="shared" si="4"/>
        <v>44616</v>
      </c>
      <c r="G61" s="28">
        <f t="shared" si="5"/>
        <v>44617</v>
      </c>
      <c r="H61" s="28">
        <f t="shared" si="6"/>
        <v>44618</v>
      </c>
      <c r="I61" s="28">
        <f t="shared" si="7"/>
        <v>44619</v>
      </c>
      <c r="K61" s="32"/>
      <c r="L61" s="28"/>
      <c r="R61">
        <v>8</v>
      </c>
      <c r="S61" t="s">
        <v>101</v>
      </c>
    </row>
    <row r="62" spans="2:19" x14ac:dyDescent="0.3">
      <c r="B62" t="str">
        <f t="shared" si="8"/>
        <v>28 februari 2022 - 6 maart 2022</v>
      </c>
      <c r="C62" s="28">
        <f t="shared" si="1"/>
        <v>44620</v>
      </c>
      <c r="D62" s="28">
        <f t="shared" si="2"/>
        <v>44621</v>
      </c>
      <c r="E62" s="28">
        <f t="shared" si="3"/>
        <v>44622</v>
      </c>
      <c r="F62" s="28">
        <f t="shared" si="4"/>
        <v>44623</v>
      </c>
      <c r="G62" s="28">
        <f t="shared" si="5"/>
        <v>44624</v>
      </c>
      <c r="H62" s="28">
        <f t="shared" si="6"/>
        <v>44625</v>
      </c>
      <c r="I62" s="28">
        <f t="shared" si="7"/>
        <v>44626</v>
      </c>
      <c r="K62" s="32"/>
      <c r="L62" s="28"/>
      <c r="R62">
        <v>9</v>
      </c>
      <c r="S62" t="s">
        <v>102</v>
      </c>
    </row>
    <row r="63" spans="2:19" x14ac:dyDescent="0.3">
      <c r="B63" t="str">
        <f t="shared" si="8"/>
        <v>7 maart 2022 - 13 maart 2022</v>
      </c>
      <c r="C63" s="28">
        <f t="shared" si="1"/>
        <v>44627</v>
      </c>
      <c r="D63" s="28">
        <f t="shared" si="2"/>
        <v>44628</v>
      </c>
      <c r="E63" s="28">
        <f t="shared" si="3"/>
        <v>44629</v>
      </c>
      <c r="F63" s="28">
        <f t="shared" si="4"/>
        <v>44630</v>
      </c>
      <c r="G63" s="28">
        <f t="shared" si="5"/>
        <v>44631</v>
      </c>
      <c r="H63" s="28">
        <f t="shared" si="6"/>
        <v>44632</v>
      </c>
      <c r="I63" s="28">
        <f t="shared" si="7"/>
        <v>44633</v>
      </c>
      <c r="K63" s="32"/>
      <c r="L63" s="28"/>
      <c r="R63">
        <v>10</v>
      </c>
      <c r="S63" t="s">
        <v>103</v>
      </c>
    </row>
    <row r="64" spans="2:19" x14ac:dyDescent="0.3">
      <c r="B64" t="str">
        <f t="shared" si="8"/>
        <v>14 maart 2022 - 20 maart 2022</v>
      </c>
      <c r="C64" s="28">
        <f t="shared" si="1"/>
        <v>44634</v>
      </c>
      <c r="D64" s="28">
        <f t="shared" si="2"/>
        <v>44635</v>
      </c>
      <c r="E64" s="28">
        <f t="shared" si="3"/>
        <v>44636</v>
      </c>
      <c r="F64" s="28">
        <f t="shared" si="4"/>
        <v>44637</v>
      </c>
      <c r="G64" s="28">
        <f t="shared" si="5"/>
        <v>44638</v>
      </c>
      <c r="H64" s="28">
        <f t="shared" si="6"/>
        <v>44639</v>
      </c>
      <c r="I64" s="28">
        <f t="shared" si="7"/>
        <v>44640</v>
      </c>
      <c r="K64" s="32"/>
      <c r="L64" s="28"/>
      <c r="R64">
        <v>11</v>
      </c>
      <c r="S64" t="s">
        <v>104</v>
      </c>
    </row>
    <row r="65" spans="2:19" x14ac:dyDescent="0.3">
      <c r="B65" t="str">
        <f t="shared" si="8"/>
        <v>21 maart 2022 - 27 maart 2022</v>
      </c>
      <c r="C65" s="28">
        <f t="shared" si="1"/>
        <v>44641</v>
      </c>
      <c r="D65" s="28">
        <f t="shared" si="2"/>
        <v>44642</v>
      </c>
      <c r="E65" s="28">
        <f t="shared" si="3"/>
        <v>44643</v>
      </c>
      <c r="F65" s="28">
        <f t="shared" si="4"/>
        <v>44644</v>
      </c>
      <c r="G65" s="28">
        <f t="shared" si="5"/>
        <v>44645</v>
      </c>
      <c r="H65" s="28">
        <f t="shared" si="6"/>
        <v>44646</v>
      </c>
      <c r="I65" s="28">
        <f t="shared" si="7"/>
        <v>44647</v>
      </c>
      <c r="K65" s="32"/>
      <c r="L65" s="28"/>
      <c r="R65">
        <v>12</v>
      </c>
      <c r="S65" t="s">
        <v>105</v>
      </c>
    </row>
    <row r="66" spans="2:19" x14ac:dyDescent="0.3">
      <c r="B66" t="str">
        <f t="shared" si="8"/>
        <v>28 maart 2022 - 3 april 2022</v>
      </c>
      <c r="C66" s="28">
        <f t="shared" si="1"/>
        <v>44648</v>
      </c>
      <c r="D66" s="28">
        <f t="shared" si="2"/>
        <v>44649</v>
      </c>
      <c r="E66" s="28">
        <f t="shared" si="3"/>
        <v>44650</v>
      </c>
      <c r="F66" s="28">
        <f t="shared" si="4"/>
        <v>44651</v>
      </c>
      <c r="G66" s="28">
        <f t="shared" si="5"/>
        <v>44652</v>
      </c>
      <c r="H66" s="28">
        <f t="shared" si="6"/>
        <v>44653</v>
      </c>
      <c r="I66" s="28">
        <f t="shared" si="7"/>
        <v>44654</v>
      </c>
      <c r="K66" s="32"/>
      <c r="L66" s="28"/>
    </row>
    <row r="67" spans="2:19" x14ac:dyDescent="0.3">
      <c r="B67" t="str">
        <f t="shared" si="8"/>
        <v>4 april 2022 - 10 april 2022</v>
      </c>
      <c r="C67" s="28">
        <f t="shared" si="1"/>
        <v>44655</v>
      </c>
      <c r="D67" s="28">
        <f t="shared" si="2"/>
        <v>44656</v>
      </c>
      <c r="E67" s="28">
        <f t="shared" si="3"/>
        <v>44657</v>
      </c>
      <c r="F67" s="28">
        <f t="shared" si="4"/>
        <v>44658</v>
      </c>
      <c r="G67" s="28">
        <f t="shared" si="5"/>
        <v>44659</v>
      </c>
      <c r="H67" s="28">
        <f t="shared" si="6"/>
        <v>44660</v>
      </c>
      <c r="I67" s="28">
        <f t="shared" si="7"/>
        <v>44661</v>
      </c>
      <c r="K67" s="32"/>
      <c r="L67" s="28"/>
    </row>
    <row r="68" spans="2:19" x14ac:dyDescent="0.3">
      <c r="B68" t="str">
        <f t="shared" si="8"/>
        <v>11 april 2022 - 17 april 2022</v>
      </c>
      <c r="C68" s="28">
        <f t="shared" ref="C68:I83" si="9">C67+7</f>
        <v>44662</v>
      </c>
      <c r="D68" s="28">
        <f t="shared" si="9"/>
        <v>44663</v>
      </c>
      <c r="E68" s="28">
        <f t="shared" si="9"/>
        <v>44664</v>
      </c>
      <c r="F68" s="28">
        <f t="shared" si="9"/>
        <v>44665</v>
      </c>
      <c r="G68" s="28">
        <f t="shared" si="9"/>
        <v>44666</v>
      </c>
      <c r="H68" s="28">
        <f t="shared" si="9"/>
        <v>44667</v>
      </c>
      <c r="I68" s="28">
        <f t="shared" si="9"/>
        <v>44668</v>
      </c>
      <c r="K68" s="32"/>
      <c r="L68" s="28"/>
    </row>
    <row r="69" spans="2:19" x14ac:dyDescent="0.3">
      <c r="B69" t="str">
        <f t="shared" si="8"/>
        <v>18 april 2022 - 24 april 2022</v>
      </c>
      <c r="C69" s="28">
        <f t="shared" si="9"/>
        <v>44669</v>
      </c>
      <c r="D69" s="28">
        <f t="shared" si="9"/>
        <v>44670</v>
      </c>
      <c r="E69" s="28">
        <f t="shared" si="9"/>
        <v>44671</v>
      </c>
      <c r="F69" s="28">
        <f t="shared" si="9"/>
        <v>44672</v>
      </c>
      <c r="G69" s="28">
        <f t="shared" si="9"/>
        <v>44673</v>
      </c>
      <c r="H69" s="28">
        <f t="shared" si="9"/>
        <v>44674</v>
      </c>
      <c r="I69" s="28">
        <f t="shared" si="9"/>
        <v>44675</v>
      </c>
      <c r="K69" s="32"/>
      <c r="L69" s="28"/>
    </row>
    <row r="70" spans="2:19" x14ac:dyDescent="0.3">
      <c r="B70" t="str">
        <f t="shared" si="8"/>
        <v>25 april 2022 - 1 mei 2022</v>
      </c>
      <c r="C70" s="28">
        <f t="shared" si="9"/>
        <v>44676</v>
      </c>
      <c r="D70" s="28">
        <f t="shared" si="9"/>
        <v>44677</v>
      </c>
      <c r="E70" s="28">
        <f t="shared" si="9"/>
        <v>44678</v>
      </c>
      <c r="F70" s="28">
        <f t="shared" si="9"/>
        <v>44679</v>
      </c>
      <c r="G70" s="28">
        <f t="shared" si="9"/>
        <v>44680</v>
      </c>
      <c r="H70" s="28">
        <f t="shared" si="9"/>
        <v>44681</v>
      </c>
      <c r="I70" s="28">
        <f t="shared" si="9"/>
        <v>44682</v>
      </c>
      <c r="K70" s="32"/>
      <c r="L70" s="28"/>
    </row>
    <row r="71" spans="2:19" x14ac:dyDescent="0.3">
      <c r="B71" t="str">
        <f t="shared" si="8"/>
        <v>2 mei 2022 - 8 mei 2022</v>
      </c>
      <c r="C71" s="28">
        <f t="shared" si="9"/>
        <v>44683</v>
      </c>
      <c r="D71" s="28">
        <f t="shared" si="9"/>
        <v>44684</v>
      </c>
      <c r="E71" s="28">
        <f t="shared" si="9"/>
        <v>44685</v>
      </c>
      <c r="F71" s="28">
        <f t="shared" si="9"/>
        <v>44686</v>
      </c>
      <c r="G71" s="28">
        <f t="shared" si="9"/>
        <v>44687</v>
      </c>
      <c r="H71" s="28">
        <f t="shared" si="9"/>
        <v>44688</v>
      </c>
      <c r="I71" s="28">
        <f t="shared" si="9"/>
        <v>44689</v>
      </c>
      <c r="K71" s="32"/>
      <c r="L71" s="28"/>
    </row>
    <row r="72" spans="2:19" x14ac:dyDescent="0.3">
      <c r="B72" t="str">
        <f t="shared" si="8"/>
        <v>9 mei 2022 - 15 mei 2022</v>
      </c>
      <c r="C72" s="28">
        <f t="shared" si="9"/>
        <v>44690</v>
      </c>
      <c r="D72" s="28">
        <f t="shared" si="9"/>
        <v>44691</v>
      </c>
      <c r="E72" s="28">
        <f t="shared" si="9"/>
        <v>44692</v>
      </c>
      <c r="F72" s="28">
        <f t="shared" si="9"/>
        <v>44693</v>
      </c>
      <c r="G72" s="28">
        <f t="shared" si="9"/>
        <v>44694</v>
      </c>
      <c r="H72" s="28">
        <f t="shared" si="9"/>
        <v>44695</v>
      </c>
      <c r="I72" s="28">
        <f t="shared" si="9"/>
        <v>44696</v>
      </c>
      <c r="K72" s="32"/>
      <c r="L72" s="28"/>
    </row>
    <row r="73" spans="2:19" x14ac:dyDescent="0.3">
      <c r="B73" t="str">
        <f t="shared" si="8"/>
        <v>16 mei 2022 - 22 mei 2022</v>
      </c>
      <c r="C73" s="28">
        <f t="shared" si="9"/>
        <v>44697</v>
      </c>
      <c r="D73" s="28">
        <f t="shared" si="9"/>
        <v>44698</v>
      </c>
      <c r="E73" s="28">
        <f t="shared" si="9"/>
        <v>44699</v>
      </c>
      <c r="F73" s="28">
        <f t="shared" si="9"/>
        <v>44700</v>
      </c>
      <c r="G73" s="28">
        <f t="shared" si="9"/>
        <v>44701</v>
      </c>
      <c r="H73" s="28">
        <f t="shared" si="9"/>
        <v>44702</v>
      </c>
      <c r="I73" s="28">
        <f t="shared" si="9"/>
        <v>44703</v>
      </c>
      <c r="K73" s="32"/>
      <c r="L73" s="28"/>
    </row>
    <row r="74" spans="2:19" x14ac:dyDescent="0.3">
      <c r="B74" t="str">
        <f t="shared" si="8"/>
        <v>23 mei 2022 - 29 mei 2022</v>
      </c>
      <c r="C74" s="28">
        <f t="shared" si="9"/>
        <v>44704</v>
      </c>
      <c r="D74" s="28">
        <f t="shared" si="9"/>
        <v>44705</v>
      </c>
      <c r="E74" s="28">
        <f t="shared" si="9"/>
        <v>44706</v>
      </c>
      <c r="F74" s="28">
        <f t="shared" si="9"/>
        <v>44707</v>
      </c>
      <c r="G74" s="28">
        <f t="shared" si="9"/>
        <v>44708</v>
      </c>
      <c r="H74" s="28">
        <f t="shared" si="9"/>
        <v>44709</v>
      </c>
      <c r="I74" s="28">
        <f t="shared" si="9"/>
        <v>44710</v>
      </c>
      <c r="K74" s="32"/>
      <c r="L74" s="28"/>
    </row>
    <row r="75" spans="2:19" x14ac:dyDescent="0.3">
      <c r="B75" t="str">
        <f t="shared" si="8"/>
        <v>30 mei 2022 - 5 juni 2022</v>
      </c>
      <c r="C75" s="28">
        <f t="shared" si="9"/>
        <v>44711</v>
      </c>
      <c r="D75" s="28">
        <f t="shared" si="9"/>
        <v>44712</v>
      </c>
      <c r="E75" s="28">
        <f t="shared" si="9"/>
        <v>44713</v>
      </c>
      <c r="F75" s="28">
        <f t="shared" si="9"/>
        <v>44714</v>
      </c>
      <c r="G75" s="28">
        <f t="shared" si="9"/>
        <v>44715</v>
      </c>
      <c r="H75" s="28">
        <f t="shared" si="9"/>
        <v>44716</v>
      </c>
      <c r="I75" s="28">
        <f t="shared" si="9"/>
        <v>44717</v>
      </c>
      <c r="K75" s="32"/>
      <c r="L75" s="28"/>
    </row>
    <row r="76" spans="2:19" x14ac:dyDescent="0.3">
      <c r="B76" t="str">
        <f t="shared" si="8"/>
        <v>6 juni 2022 - 12 juni 2022</v>
      </c>
      <c r="C76" s="28">
        <f t="shared" si="9"/>
        <v>44718</v>
      </c>
      <c r="D76" s="28">
        <f t="shared" si="9"/>
        <v>44719</v>
      </c>
      <c r="E76" s="28">
        <f t="shared" si="9"/>
        <v>44720</v>
      </c>
      <c r="F76" s="28">
        <f t="shared" si="9"/>
        <v>44721</v>
      </c>
      <c r="G76" s="28">
        <f t="shared" si="9"/>
        <v>44722</v>
      </c>
      <c r="H76" s="28">
        <f t="shared" si="9"/>
        <v>44723</v>
      </c>
      <c r="I76" s="28">
        <f t="shared" si="9"/>
        <v>44724</v>
      </c>
      <c r="K76" s="32"/>
      <c r="L76" s="28"/>
    </row>
    <row r="77" spans="2:19" x14ac:dyDescent="0.3">
      <c r="B77" t="str">
        <f t="shared" si="8"/>
        <v>13 juni 2022 - 19 juni 2022</v>
      </c>
      <c r="C77" s="28">
        <f t="shared" ref="C77" si="10">C76+7</f>
        <v>44725</v>
      </c>
      <c r="D77" s="28">
        <f t="shared" si="9"/>
        <v>44726</v>
      </c>
      <c r="E77" s="28">
        <f t="shared" si="9"/>
        <v>44727</v>
      </c>
      <c r="F77" s="28">
        <f t="shared" si="9"/>
        <v>44728</v>
      </c>
      <c r="G77" s="28">
        <f t="shared" si="9"/>
        <v>44729</v>
      </c>
      <c r="H77" s="28">
        <f t="shared" si="9"/>
        <v>44730</v>
      </c>
      <c r="I77" s="28">
        <f t="shared" si="9"/>
        <v>44731</v>
      </c>
      <c r="K77" s="32"/>
      <c r="L77" s="28"/>
    </row>
    <row r="78" spans="2:19" x14ac:dyDescent="0.3">
      <c r="B78" t="str">
        <f t="shared" si="8"/>
        <v>20 juni 2022 - 26 juni 2022</v>
      </c>
      <c r="C78" s="28">
        <f t="shared" ref="C78" si="11">C77+7</f>
        <v>44732</v>
      </c>
      <c r="D78" s="28">
        <f t="shared" si="9"/>
        <v>44733</v>
      </c>
      <c r="E78" s="28">
        <f t="shared" si="9"/>
        <v>44734</v>
      </c>
      <c r="F78" s="28">
        <f t="shared" si="9"/>
        <v>44735</v>
      </c>
      <c r="G78" s="28">
        <f t="shared" si="9"/>
        <v>44736</v>
      </c>
      <c r="H78" s="28">
        <f t="shared" si="9"/>
        <v>44737</v>
      </c>
      <c r="I78" s="28">
        <f t="shared" si="9"/>
        <v>44738</v>
      </c>
      <c r="K78" s="32"/>
      <c r="L78" s="28"/>
    </row>
    <row r="79" spans="2:19" x14ac:dyDescent="0.3">
      <c r="B79" t="str">
        <f t="shared" si="8"/>
        <v>27 juni 2022 - 3 juli  2022</v>
      </c>
      <c r="C79" s="28">
        <f t="shared" ref="C79" si="12">C78+7</f>
        <v>44739</v>
      </c>
      <c r="D79" s="28">
        <f t="shared" si="9"/>
        <v>44740</v>
      </c>
      <c r="E79" s="28">
        <f t="shared" si="9"/>
        <v>44741</v>
      </c>
      <c r="F79" s="28">
        <f t="shared" si="9"/>
        <v>44742</v>
      </c>
      <c r="G79" s="28">
        <f t="shared" si="9"/>
        <v>44743</v>
      </c>
      <c r="H79" s="28">
        <f t="shared" si="9"/>
        <v>44744</v>
      </c>
      <c r="I79" s="28">
        <f t="shared" si="9"/>
        <v>44745</v>
      </c>
      <c r="K79" s="32"/>
      <c r="L79" s="28"/>
    </row>
    <row r="80" spans="2:19" x14ac:dyDescent="0.3">
      <c r="B80" t="str">
        <f t="shared" si="8"/>
        <v>4 juli  2022 - 10 juli  2022</v>
      </c>
      <c r="C80" s="28">
        <f t="shared" ref="C80" si="13">C79+7</f>
        <v>44746</v>
      </c>
      <c r="D80" s="28">
        <f t="shared" si="9"/>
        <v>44747</v>
      </c>
      <c r="E80" s="28">
        <f t="shared" si="9"/>
        <v>44748</v>
      </c>
      <c r="F80" s="28">
        <f t="shared" si="9"/>
        <v>44749</v>
      </c>
      <c r="G80" s="28">
        <f t="shared" si="9"/>
        <v>44750</v>
      </c>
      <c r="H80" s="28">
        <f t="shared" si="9"/>
        <v>44751</v>
      </c>
      <c r="I80" s="28">
        <f t="shared" si="9"/>
        <v>44752</v>
      </c>
      <c r="K80" s="32"/>
      <c r="L80" s="28"/>
    </row>
    <row r="81" spans="2:12" x14ac:dyDescent="0.3">
      <c r="B81" t="str">
        <f t="shared" si="8"/>
        <v>11 juli  2022 - 17 juli  2022</v>
      </c>
      <c r="C81" s="28">
        <f t="shared" ref="C81" si="14">C80+7</f>
        <v>44753</v>
      </c>
      <c r="D81" s="28">
        <f t="shared" si="9"/>
        <v>44754</v>
      </c>
      <c r="E81" s="28">
        <f t="shared" si="9"/>
        <v>44755</v>
      </c>
      <c r="F81" s="28">
        <f t="shared" si="9"/>
        <v>44756</v>
      </c>
      <c r="G81" s="28">
        <f t="shared" si="9"/>
        <v>44757</v>
      </c>
      <c r="H81" s="28">
        <f t="shared" si="9"/>
        <v>44758</v>
      </c>
      <c r="I81" s="28">
        <f t="shared" si="9"/>
        <v>44759</v>
      </c>
      <c r="K81" s="32"/>
      <c r="L81" s="28"/>
    </row>
    <row r="82" spans="2:12" x14ac:dyDescent="0.3">
      <c r="B82" t="str">
        <f t="shared" si="8"/>
        <v>18 juli  2022 - 24 juli  2022</v>
      </c>
      <c r="C82" s="28">
        <f t="shared" ref="C82" si="15">C81+7</f>
        <v>44760</v>
      </c>
      <c r="D82" s="28">
        <f t="shared" si="9"/>
        <v>44761</v>
      </c>
      <c r="E82" s="28">
        <f t="shared" si="9"/>
        <v>44762</v>
      </c>
      <c r="F82" s="28">
        <f t="shared" si="9"/>
        <v>44763</v>
      </c>
      <c r="G82" s="28">
        <f t="shared" si="9"/>
        <v>44764</v>
      </c>
      <c r="H82" s="28">
        <f t="shared" si="9"/>
        <v>44765</v>
      </c>
      <c r="I82" s="28">
        <f t="shared" si="9"/>
        <v>44766</v>
      </c>
      <c r="K82" s="32"/>
      <c r="L82" s="28"/>
    </row>
    <row r="83" spans="2:12" x14ac:dyDescent="0.3">
      <c r="B83" t="str">
        <f t="shared" si="8"/>
        <v>25 juli  2022 - 31 juli  2022</v>
      </c>
      <c r="C83" s="28">
        <f t="shared" ref="C83" si="16">C82+7</f>
        <v>44767</v>
      </c>
      <c r="D83" s="28">
        <f t="shared" si="9"/>
        <v>44768</v>
      </c>
      <c r="E83" s="28">
        <f t="shared" si="9"/>
        <v>44769</v>
      </c>
      <c r="F83" s="28">
        <f t="shared" si="9"/>
        <v>44770</v>
      </c>
      <c r="G83" s="28">
        <f t="shared" si="9"/>
        <v>44771</v>
      </c>
      <c r="H83" s="28">
        <f t="shared" si="9"/>
        <v>44772</v>
      </c>
      <c r="I83" s="28">
        <f t="shared" si="9"/>
        <v>44773</v>
      </c>
      <c r="K83" s="32"/>
      <c r="L83" s="28"/>
    </row>
    <row r="84" spans="2:12" x14ac:dyDescent="0.3">
      <c r="B84" t="str">
        <f t="shared" si="8"/>
        <v>1 augustus 2022 - 7 augustus 2022</v>
      </c>
      <c r="C84" s="28">
        <f t="shared" ref="C84" si="17">C83+7</f>
        <v>44774</v>
      </c>
      <c r="D84" s="28">
        <f t="shared" ref="D84:I99" si="18">D83+7</f>
        <v>44775</v>
      </c>
      <c r="E84" s="28">
        <f t="shared" si="18"/>
        <v>44776</v>
      </c>
      <c r="F84" s="28">
        <f t="shared" si="18"/>
        <v>44777</v>
      </c>
      <c r="G84" s="28">
        <f t="shared" si="18"/>
        <v>44778</v>
      </c>
      <c r="H84" s="28">
        <f t="shared" si="18"/>
        <v>44779</v>
      </c>
      <c r="I84" s="28">
        <f t="shared" si="18"/>
        <v>44780</v>
      </c>
      <c r="K84" s="32"/>
      <c r="L84" s="28"/>
    </row>
    <row r="85" spans="2:12" x14ac:dyDescent="0.3">
      <c r="B85" t="str">
        <f t="shared" si="8"/>
        <v>8 augustus 2022 - 14 augustus 2022</v>
      </c>
      <c r="C85" s="28">
        <f t="shared" ref="C85" si="19">C84+7</f>
        <v>44781</v>
      </c>
      <c r="D85" s="28">
        <f t="shared" si="18"/>
        <v>44782</v>
      </c>
      <c r="E85" s="28">
        <f t="shared" si="18"/>
        <v>44783</v>
      </c>
      <c r="F85" s="28">
        <f t="shared" si="18"/>
        <v>44784</v>
      </c>
      <c r="G85" s="28">
        <f t="shared" si="18"/>
        <v>44785</v>
      </c>
      <c r="H85" s="28">
        <f t="shared" si="18"/>
        <v>44786</v>
      </c>
      <c r="I85" s="28">
        <f t="shared" si="18"/>
        <v>44787</v>
      </c>
      <c r="K85" s="32"/>
      <c r="L85" s="28"/>
    </row>
    <row r="86" spans="2:12" x14ac:dyDescent="0.3">
      <c r="B86" t="str">
        <f t="shared" si="8"/>
        <v>15 augustus 2022 - 21 augustus 2022</v>
      </c>
      <c r="C86" s="28">
        <f t="shared" ref="C86" si="20">C85+7</f>
        <v>44788</v>
      </c>
      <c r="D86" s="28">
        <f t="shared" si="18"/>
        <v>44789</v>
      </c>
      <c r="E86" s="28">
        <f t="shared" si="18"/>
        <v>44790</v>
      </c>
      <c r="F86" s="28">
        <f t="shared" si="18"/>
        <v>44791</v>
      </c>
      <c r="G86" s="28">
        <f t="shared" si="18"/>
        <v>44792</v>
      </c>
      <c r="H86" s="28">
        <f t="shared" si="18"/>
        <v>44793</v>
      </c>
      <c r="I86" s="28">
        <f t="shared" si="18"/>
        <v>44794</v>
      </c>
      <c r="K86" s="32"/>
      <c r="L86" s="28"/>
    </row>
    <row r="87" spans="2:12" x14ac:dyDescent="0.3">
      <c r="B87" t="str">
        <f t="shared" si="8"/>
        <v>22 augustus 2022 - 28 augustus 2022</v>
      </c>
      <c r="C87" s="28">
        <f t="shared" ref="C87" si="21">C86+7</f>
        <v>44795</v>
      </c>
      <c r="D87" s="28">
        <f t="shared" si="18"/>
        <v>44796</v>
      </c>
      <c r="E87" s="28">
        <f t="shared" si="18"/>
        <v>44797</v>
      </c>
      <c r="F87" s="28">
        <f t="shared" si="18"/>
        <v>44798</v>
      </c>
      <c r="G87" s="28">
        <f t="shared" si="18"/>
        <v>44799</v>
      </c>
      <c r="H87" s="28">
        <f t="shared" si="18"/>
        <v>44800</v>
      </c>
      <c r="I87" s="28">
        <f t="shared" si="18"/>
        <v>44801</v>
      </c>
      <c r="K87" s="32"/>
      <c r="L87" s="28"/>
    </row>
    <row r="88" spans="2:12" x14ac:dyDescent="0.3">
      <c r="B88" t="str">
        <f t="shared" si="8"/>
        <v>29 augustus 2022 - 4 september 2022</v>
      </c>
      <c r="C88" s="28">
        <f t="shared" ref="C88" si="22">C87+7</f>
        <v>44802</v>
      </c>
      <c r="D88" s="28">
        <f t="shared" si="18"/>
        <v>44803</v>
      </c>
      <c r="E88" s="28">
        <f t="shared" si="18"/>
        <v>44804</v>
      </c>
      <c r="F88" s="28">
        <f t="shared" si="18"/>
        <v>44805</v>
      </c>
      <c r="G88" s="28">
        <f t="shared" si="18"/>
        <v>44806</v>
      </c>
      <c r="H88" s="28">
        <f t="shared" si="18"/>
        <v>44807</v>
      </c>
      <c r="I88" s="28">
        <f t="shared" si="18"/>
        <v>44808</v>
      </c>
      <c r="K88" s="32"/>
      <c r="L88" s="28"/>
    </row>
    <row r="89" spans="2:12" x14ac:dyDescent="0.3">
      <c r="B89" t="str">
        <f t="shared" si="8"/>
        <v>5 september 2022 - 11 september 2022</v>
      </c>
      <c r="C89" s="28">
        <f t="shared" ref="C89" si="23">C88+7</f>
        <v>44809</v>
      </c>
      <c r="D89" s="28">
        <f t="shared" si="18"/>
        <v>44810</v>
      </c>
      <c r="E89" s="28">
        <f t="shared" si="18"/>
        <v>44811</v>
      </c>
      <c r="F89" s="28">
        <f t="shared" si="18"/>
        <v>44812</v>
      </c>
      <c r="G89" s="28">
        <f t="shared" si="18"/>
        <v>44813</v>
      </c>
      <c r="H89" s="28">
        <f t="shared" si="18"/>
        <v>44814</v>
      </c>
      <c r="I89" s="28">
        <f t="shared" si="18"/>
        <v>44815</v>
      </c>
      <c r="K89" s="32"/>
      <c r="L89" s="28"/>
    </row>
    <row r="90" spans="2:12" x14ac:dyDescent="0.3">
      <c r="B90" t="str">
        <f t="shared" si="8"/>
        <v>12 september 2022 - 18 september 2022</v>
      </c>
      <c r="C90" s="28">
        <f t="shared" ref="C90" si="24">C89+7</f>
        <v>44816</v>
      </c>
      <c r="D90" s="28">
        <f t="shared" si="18"/>
        <v>44817</v>
      </c>
      <c r="E90" s="28">
        <f t="shared" si="18"/>
        <v>44818</v>
      </c>
      <c r="F90" s="28">
        <f t="shared" si="18"/>
        <v>44819</v>
      </c>
      <c r="G90" s="28">
        <f t="shared" si="18"/>
        <v>44820</v>
      </c>
      <c r="H90" s="28">
        <f t="shared" si="18"/>
        <v>44821</v>
      </c>
      <c r="I90" s="28">
        <f t="shared" si="18"/>
        <v>44822</v>
      </c>
      <c r="K90" s="32"/>
      <c r="L90" s="28"/>
    </row>
    <row r="91" spans="2:12" x14ac:dyDescent="0.3">
      <c r="B91" t="str">
        <f t="shared" si="8"/>
        <v>19 september 2022 - 25 september 2022</v>
      </c>
      <c r="C91" s="28">
        <f t="shared" ref="C91" si="25">C90+7</f>
        <v>44823</v>
      </c>
      <c r="D91" s="28">
        <f t="shared" si="18"/>
        <v>44824</v>
      </c>
      <c r="E91" s="28">
        <f t="shared" si="18"/>
        <v>44825</v>
      </c>
      <c r="F91" s="28">
        <f t="shared" si="18"/>
        <v>44826</v>
      </c>
      <c r="G91" s="28">
        <f t="shared" si="18"/>
        <v>44827</v>
      </c>
      <c r="H91" s="28">
        <f t="shared" si="18"/>
        <v>44828</v>
      </c>
      <c r="I91" s="28">
        <f t="shared" si="18"/>
        <v>44829</v>
      </c>
      <c r="K91" s="32"/>
      <c r="L91" s="28"/>
    </row>
    <row r="92" spans="2:12" x14ac:dyDescent="0.3">
      <c r="B92" t="str">
        <f t="shared" si="8"/>
        <v>26 september 2022 - 2 oktober 2022</v>
      </c>
      <c r="C92" s="28">
        <f t="shared" ref="C92" si="26">C91+7</f>
        <v>44830</v>
      </c>
      <c r="D92" s="28">
        <f t="shared" si="18"/>
        <v>44831</v>
      </c>
      <c r="E92" s="28">
        <f t="shared" si="18"/>
        <v>44832</v>
      </c>
      <c r="F92" s="28">
        <f t="shared" si="18"/>
        <v>44833</v>
      </c>
      <c r="G92" s="28">
        <f t="shared" si="18"/>
        <v>44834</v>
      </c>
      <c r="H92" s="28">
        <f t="shared" si="18"/>
        <v>44835</v>
      </c>
      <c r="I92" s="28">
        <f t="shared" si="18"/>
        <v>44836</v>
      </c>
      <c r="K92" s="32"/>
      <c r="L92" s="28"/>
    </row>
    <row r="93" spans="2:12" x14ac:dyDescent="0.3">
      <c r="B93" t="str">
        <f t="shared" si="8"/>
        <v>3 oktober 2022 - 9 oktober 2022</v>
      </c>
      <c r="C93" s="28">
        <f t="shared" ref="C93" si="27">C92+7</f>
        <v>44837</v>
      </c>
      <c r="D93" s="28">
        <f t="shared" si="18"/>
        <v>44838</v>
      </c>
      <c r="E93" s="28">
        <f t="shared" si="18"/>
        <v>44839</v>
      </c>
      <c r="F93" s="28">
        <f t="shared" si="18"/>
        <v>44840</v>
      </c>
      <c r="G93" s="28">
        <f t="shared" si="18"/>
        <v>44841</v>
      </c>
      <c r="H93" s="28">
        <f t="shared" si="18"/>
        <v>44842</v>
      </c>
      <c r="I93" s="28">
        <f t="shared" si="18"/>
        <v>44843</v>
      </c>
      <c r="K93" s="32"/>
      <c r="L93" s="28"/>
    </row>
    <row r="94" spans="2:12" x14ac:dyDescent="0.3">
      <c r="B94" t="str">
        <f t="shared" si="8"/>
        <v>10 oktober 2022 - 16 oktober 2022</v>
      </c>
      <c r="C94" s="28">
        <f t="shared" ref="C94" si="28">C93+7</f>
        <v>44844</v>
      </c>
      <c r="D94" s="28">
        <f t="shared" si="18"/>
        <v>44845</v>
      </c>
      <c r="E94" s="28">
        <f t="shared" si="18"/>
        <v>44846</v>
      </c>
      <c r="F94" s="28">
        <f t="shared" si="18"/>
        <v>44847</v>
      </c>
      <c r="G94" s="28">
        <f t="shared" si="18"/>
        <v>44848</v>
      </c>
      <c r="H94" s="28">
        <f t="shared" si="18"/>
        <v>44849</v>
      </c>
      <c r="I94" s="28">
        <f t="shared" si="18"/>
        <v>44850</v>
      </c>
      <c r="K94" s="32"/>
      <c r="L94" s="28"/>
    </row>
    <row r="95" spans="2:12" x14ac:dyDescent="0.3">
      <c r="B95" t="str">
        <f t="shared" si="8"/>
        <v>17 oktober 2022 - 23 oktober 2022</v>
      </c>
      <c r="C95" s="28">
        <f t="shared" ref="C95" si="29">C94+7</f>
        <v>44851</v>
      </c>
      <c r="D95" s="28">
        <f t="shared" si="18"/>
        <v>44852</v>
      </c>
      <c r="E95" s="28">
        <f t="shared" si="18"/>
        <v>44853</v>
      </c>
      <c r="F95" s="28">
        <f t="shared" si="18"/>
        <v>44854</v>
      </c>
      <c r="G95" s="28">
        <f t="shared" si="18"/>
        <v>44855</v>
      </c>
      <c r="H95" s="28">
        <f t="shared" si="18"/>
        <v>44856</v>
      </c>
      <c r="I95" s="28">
        <f t="shared" si="18"/>
        <v>44857</v>
      </c>
      <c r="K95" s="32"/>
      <c r="L95" s="28"/>
    </row>
    <row r="96" spans="2:12" x14ac:dyDescent="0.3">
      <c r="B96" t="str">
        <f t="shared" si="8"/>
        <v>24 oktober 2022 - 30 oktober 2022</v>
      </c>
      <c r="C96" s="28">
        <f t="shared" ref="C96" si="30">C95+7</f>
        <v>44858</v>
      </c>
      <c r="D96" s="28">
        <f t="shared" si="18"/>
        <v>44859</v>
      </c>
      <c r="E96" s="28">
        <f t="shared" si="18"/>
        <v>44860</v>
      </c>
      <c r="F96" s="28">
        <f t="shared" si="18"/>
        <v>44861</v>
      </c>
      <c r="G96" s="28">
        <f t="shared" si="18"/>
        <v>44862</v>
      </c>
      <c r="H96" s="28">
        <f t="shared" si="18"/>
        <v>44863</v>
      </c>
      <c r="I96" s="28">
        <f t="shared" si="18"/>
        <v>44864</v>
      </c>
      <c r="K96" s="32"/>
      <c r="L96" s="28"/>
    </row>
    <row r="97" spans="2:12" x14ac:dyDescent="0.3">
      <c r="B97" t="str">
        <f t="shared" si="8"/>
        <v>31 oktober 2022 - 6 november 2022</v>
      </c>
      <c r="C97" s="28">
        <f t="shared" ref="C97" si="31">C96+7</f>
        <v>44865</v>
      </c>
      <c r="D97" s="28">
        <f t="shared" si="18"/>
        <v>44866</v>
      </c>
      <c r="E97" s="28">
        <f t="shared" si="18"/>
        <v>44867</v>
      </c>
      <c r="F97" s="28">
        <f t="shared" si="18"/>
        <v>44868</v>
      </c>
      <c r="G97" s="28">
        <f t="shared" si="18"/>
        <v>44869</v>
      </c>
      <c r="H97" s="28">
        <f t="shared" si="18"/>
        <v>44870</v>
      </c>
      <c r="I97" s="28">
        <f t="shared" si="18"/>
        <v>44871</v>
      </c>
      <c r="K97" s="32"/>
      <c r="L97" s="28"/>
    </row>
    <row r="98" spans="2:12" x14ac:dyDescent="0.3">
      <c r="B98" t="str">
        <f t="shared" si="8"/>
        <v>7 november 2022 - 13 november 2022</v>
      </c>
      <c r="C98" s="28">
        <f t="shared" ref="C98" si="32">C97+7</f>
        <v>44872</v>
      </c>
      <c r="D98" s="28">
        <f t="shared" si="18"/>
        <v>44873</v>
      </c>
      <c r="E98" s="28">
        <f t="shared" si="18"/>
        <v>44874</v>
      </c>
      <c r="F98" s="28">
        <f t="shared" si="18"/>
        <v>44875</v>
      </c>
      <c r="G98" s="28">
        <f t="shared" si="18"/>
        <v>44876</v>
      </c>
      <c r="H98" s="28">
        <f t="shared" si="18"/>
        <v>44877</v>
      </c>
      <c r="I98" s="28">
        <f t="shared" si="18"/>
        <v>44878</v>
      </c>
      <c r="K98" s="32"/>
      <c r="L98" s="28"/>
    </row>
    <row r="99" spans="2:12" x14ac:dyDescent="0.3">
      <c r="B99" t="str">
        <f t="shared" si="8"/>
        <v>14 november 2022 - 20 november 2022</v>
      </c>
      <c r="C99" s="28">
        <f t="shared" ref="C99" si="33">C98+7</f>
        <v>44879</v>
      </c>
      <c r="D99" s="28">
        <f t="shared" si="18"/>
        <v>44880</v>
      </c>
      <c r="E99" s="28">
        <f t="shared" si="18"/>
        <v>44881</v>
      </c>
      <c r="F99" s="28">
        <f t="shared" si="18"/>
        <v>44882</v>
      </c>
      <c r="G99" s="28">
        <f t="shared" si="18"/>
        <v>44883</v>
      </c>
      <c r="H99" s="28">
        <f t="shared" si="18"/>
        <v>44884</v>
      </c>
      <c r="I99" s="28">
        <f t="shared" si="18"/>
        <v>44885</v>
      </c>
      <c r="K99" s="32"/>
      <c r="L99" s="28"/>
    </row>
    <row r="100" spans="2:12" x14ac:dyDescent="0.3">
      <c r="B100" t="str">
        <f t="shared" si="8"/>
        <v>21 november 2022 - 27 november 2022</v>
      </c>
      <c r="C100" s="28">
        <f t="shared" ref="C100" si="34">C99+7</f>
        <v>44886</v>
      </c>
      <c r="D100" s="28">
        <f t="shared" ref="D100:I115" si="35">D99+7</f>
        <v>44887</v>
      </c>
      <c r="E100" s="28">
        <f t="shared" si="35"/>
        <v>44888</v>
      </c>
      <c r="F100" s="28">
        <f t="shared" si="35"/>
        <v>44889</v>
      </c>
      <c r="G100" s="28">
        <f t="shared" si="35"/>
        <v>44890</v>
      </c>
      <c r="H100" s="28">
        <f t="shared" si="35"/>
        <v>44891</v>
      </c>
      <c r="I100" s="28">
        <f t="shared" si="35"/>
        <v>44892</v>
      </c>
      <c r="K100" s="32"/>
      <c r="L100" s="28"/>
    </row>
    <row r="101" spans="2:12" x14ac:dyDescent="0.3">
      <c r="B101" t="str">
        <f t="shared" si="8"/>
        <v>28 november 2022 - 4 december 2022</v>
      </c>
      <c r="C101" s="28">
        <f t="shared" ref="C101" si="36">C100+7</f>
        <v>44893</v>
      </c>
      <c r="D101" s="28">
        <f t="shared" si="35"/>
        <v>44894</v>
      </c>
      <c r="E101" s="28">
        <f t="shared" si="35"/>
        <v>44895</v>
      </c>
      <c r="F101" s="28">
        <f t="shared" si="35"/>
        <v>44896</v>
      </c>
      <c r="G101" s="28">
        <f t="shared" si="35"/>
        <v>44897</v>
      </c>
      <c r="H101" s="28">
        <f t="shared" si="35"/>
        <v>44898</v>
      </c>
      <c r="I101" s="28">
        <f t="shared" si="35"/>
        <v>44899</v>
      </c>
      <c r="K101" s="32"/>
      <c r="L101" s="28"/>
    </row>
    <row r="102" spans="2:12" x14ac:dyDescent="0.3">
      <c r="B102" t="str">
        <f t="shared" si="8"/>
        <v>5 december 2022 - 11 december 2022</v>
      </c>
      <c r="C102" s="28">
        <f t="shared" ref="C102" si="37">C101+7</f>
        <v>44900</v>
      </c>
      <c r="D102" s="28">
        <f t="shared" si="35"/>
        <v>44901</v>
      </c>
      <c r="E102" s="28">
        <f t="shared" si="35"/>
        <v>44902</v>
      </c>
      <c r="F102" s="28">
        <f t="shared" si="35"/>
        <v>44903</v>
      </c>
      <c r="G102" s="28">
        <f t="shared" si="35"/>
        <v>44904</v>
      </c>
      <c r="H102" s="28">
        <f t="shared" si="35"/>
        <v>44905</v>
      </c>
      <c r="I102" s="28">
        <f t="shared" si="35"/>
        <v>44906</v>
      </c>
      <c r="K102" s="32"/>
      <c r="L102" s="28"/>
    </row>
    <row r="103" spans="2:12" x14ac:dyDescent="0.3">
      <c r="B103" t="str">
        <f t="shared" si="8"/>
        <v>12 december 2022 - 18 december 2022</v>
      </c>
      <c r="C103" s="28">
        <f t="shared" ref="C103" si="38">C102+7</f>
        <v>44907</v>
      </c>
      <c r="D103" s="28">
        <f t="shared" si="35"/>
        <v>44908</v>
      </c>
      <c r="E103" s="28">
        <f t="shared" si="35"/>
        <v>44909</v>
      </c>
      <c r="F103" s="28">
        <f t="shared" si="35"/>
        <v>44910</v>
      </c>
      <c r="G103" s="28">
        <f t="shared" si="35"/>
        <v>44911</v>
      </c>
      <c r="H103" s="28">
        <f t="shared" si="35"/>
        <v>44912</v>
      </c>
      <c r="I103" s="28">
        <f t="shared" si="35"/>
        <v>44913</v>
      </c>
      <c r="K103" s="32"/>
      <c r="L103" s="28"/>
    </row>
    <row r="104" spans="2:12" x14ac:dyDescent="0.3">
      <c r="B104" t="str">
        <f t="shared" si="8"/>
        <v>19 december 2022 - 25 december 2022</v>
      </c>
      <c r="C104" s="28">
        <f t="shared" ref="C104" si="39">C103+7</f>
        <v>44914</v>
      </c>
      <c r="D104" s="28">
        <f t="shared" si="35"/>
        <v>44915</v>
      </c>
      <c r="E104" s="28">
        <f t="shared" si="35"/>
        <v>44916</v>
      </c>
      <c r="F104" s="28">
        <f t="shared" si="35"/>
        <v>44917</v>
      </c>
      <c r="G104" s="28">
        <f t="shared" si="35"/>
        <v>44918</v>
      </c>
      <c r="H104" s="28">
        <f t="shared" si="35"/>
        <v>44919</v>
      </c>
      <c r="I104" s="28">
        <f t="shared" si="35"/>
        <v>44920</v>
      </c>
      <c r="K104" s="32"/>
      <c r="L104" s="28"/>
    </row>
    <row r="105" spans="2:12" x14ac:dyDescent="0.3">
      <c r="B105" t="str">
        <f t="shared" si="8"/>
        <v>26 december 2022 - 1 januari 2023</v>
      </c>
      <c r="C105" s="28">
        <f t="shared" ref="C105" si="40">C104+7</f>
        <v>44921</v>
      </c>
      <c r="D105" s="28">
        <f t="shared" si="35"/>
        <v>44922</v>
      </c>
      <c r="E105" s="28">
        <f t="shared" si="35"/>
        <v>44923</v>
      </c>
      <c r="F105" s="28">
        <f t="shared" si="35"/>
        <v>44924</v>
      </c>
      <c r="G105" s="28">
        <f t="shared" si="35"/>
        <v>44925</v>
      </c>
      <c r="H105" s="28">
        <f t="shared" si="35"/>
        <v>44926</v>
      </c>
      <c r="I105" s="28">
        <f t="shared" si="35"/>
        <v>44927</v>
      </c>
      <c r="K105" s="32"/>
      <c r="L105" s="28"/>
    </row>
    <row r="106" spans="2:12" x14ac:dyDescent="0.3">
      <c r="B106" t="str">
        <f t="shared" si="8"/>
        <v>2 januari 2023 - 8 januari 2023</v>
      </c>
      <c r="C106" s="28">
        <f t="shared" ref="C106" si="41">C105+7</f>
        <v>44928</v>
      </c>
      <c r="D106" s="28">
        <f t="shared" si="35"/>
        <v>44929</v>
      </c>
      <c r="E106" s="28">
        <f t="shared" si="35"/>
        <v>44930</v>
      </c>
      <c r="F106" s="28">
        <f t="shared" si="35"/>
        <v>44931</v>
      </c>
      <c r="G106" s="28">
        <f t="shared" si="35"/>
        <v>44932</v>
      </c>
      <c r="H106" s="28">
        <f t="shared" si="35"/>
        <v>44933</v>
      </c>
      <c r="I106" s="28">
        <f t="shared" si="35"/>
        <v>44934</v>
      </c>
      <c r="K106" s="32"/>
      <c r="L106" s="28"/>
    </row>
    <row r="107" spans="2:12" x14ac:dyDescent="0.3">
      <c r="B107" t="str">
        <f t="shared" si="8"/>
        <v>9 januari 2023 - 15 januari 2023</v>
      </c>
      <c r="C107" s="28">
        <f t="shared" ref="C107" si="42">C106+7</f>
        <v>44935</v>
      </c>
      <c r="D107" s="28">
        <f t="shared" si="35"/>
        <v>44936</v>
      </c>
      <c r="E107" s="28">
        <f t="shared" si="35"/>
        <v>44937</v>
      </c>
      <c r="F107" s="28">
        <f t="shared" si="35"/>
        <v>44938</v>
      </c>
      <c r="G107" s="28">
        <f t="shared" si="35"/>
        <v>44939</v>
      </c>
      <c r="H107" s="28">
        <f t="shared" si="35"/>
        <v>44940</v>
      </c>
      <c r="I107" s="28">
        <f t="shared" si="35"/>
        <v>44941</v>
      </c>
      <c r="K107" s="32"/>
      <c r="L107" s="28"/>
    </row>
    <row r="108" spans="2:12" x14ac:dyDescent="0.3">
      <c r="B108" t="str">
        <f t="shared" si="8"/>
        <v>16 januari 2023 - 22 januari 2023</v>
      </c>
      <c r="C108" s="28">
        <f t="shared" ref="C108" si="43">C107+7</f>
        <v>44942</v>
      </c>
      <c r="D108" s="28">
        <f t="shared" si="35"/>
        <v>44943</v>
      </c>
      <c r="E108" s="28">
        <f t="shared" si="35"/>
        <v>44944</v>
      </c>
      <c r="F108" s="28">
        <f t="shared" si="35"/>
        <v>44945</v>
      </c>
      <c r="G108" s="28">
        <f t="shared" si="35"/>
        <v>44946</v>
      </c>
      <c r="H108" s="28">
        <f t="shared" si="35"/>
        <v>44947</v>
      </c>
      <c r="I108" s="28">
        <f t="shared" si="35"/>
        <v>44948</v>
      </c>
      <c r="K108" s="32"/>
      <c r="L108" s="28"/>
    </row>
    <row r="109" spans="2:12" x14ac:dyDescent="0.3">
      <c r="B109" t="str">
        <f t="shared" si="8"/>
        <v>23 januari 2023 - 29 januari 2023</v>
      </c>
      <c r="C109" s="28">
        <f t="shared" ref="C109" si="44">C108+7</f>
        <v>44949</v>
      </c>
      <c r="D109" s="28">
        <f t="shared" si="35"/>
        <v>44950</v>
      </c>
      <c r="E109" s="28">
        <f t="shared" si="35"/>
        <v>44951</v>
      </c>
      <c r="F109" s="28">
        <f t="shared" si="35"/>
        <v>44952</v>
      </c>
      <c r="G109" s="28">
        <f t="shared" si="35"/>
        <v>44953</v>
      </c>
      <c r="H109" s="28">
        <f t="shared" si="35"/>
        <v>44954</v>
      </c>
      <c r="I109" s="28">
        <f t="shared" si="35"/>
        <v>44955</v>
      </c>
      <c r="K109" s="32"/>
      <c r="L109" s="28"/>
    </row>
    <row r="110" spans="2:12" x14ac:dyDescent="0.3">
      <c r="B110" t="str">
        <f t="shared" si="8"/>
        <v>30 januari 2023 - 5 februari 2023</v>
      </c>
      <c r="C110" s="28">
        <f t="shared" ref="C110" si="45">C109+7</f>
        <v>44956</v>
      </c>
      <c r="D110" s="28">
        <f t="shared" si="35"/>
        <v>44957</v>
      </c>
      <c r="E110" s="28">
        <f t="shared" si="35"/>
        <v>44958</v>
      </c>
      <c r="F110" s="28">
        <f t="shared" si="35"/>
        <v>44959</v>
      </c>
      <c r="G110" s="28">
        <f t="shared" si="35"/>
        <v>44960</v>
      </c>
      <c r="H110" s="28">
        <f t="shared" si="35"/>
        <v>44961</v>
      </c>
      <c r="I110" s="28">
        <f t="shared" si="35"/>
        <v>44962</v>
      </c>
      <c r="K110" s="32"/>
      <c r="L110" s="28"/>
    </row>
    <row r="111" spans="2:12" x14ac:dyDescent="0.3">
      <c r="B111" t="str">
        <f t="shared" si="8"/>
        <v>6 februari 2023 - 12 februari 2023</v>
      </c>
      <c r="C111" s="28">
        <f t="shared" ref="C111" si="46">C110+7</f>
        <v>44963</v>
      </c>
      <c r="D111" s="28">
        <f t="shared" si="35"/>
        <v>44964</v>
      </c>
      <c r="E111" s="28">
        <f t="shared" si="35"/>
        <v>44965</v>
      </c>
      <c r="F111" s="28">
        <f t="shared" si="35"/>
        <v>44966</v>
      </c>
      <c r="G111" s="28">
        <f t="shared" si="35"/>
        <v>44967</v>
      </c>
      <c r="H111" s="28">
        <f t="shared" si="35"/>
        <v>44968</v>
      </c>
      <c r="I111" s="28">
        <f t="shared" si="35"/>
        <v>44969</v>
      </c>
      <c r="K111" s="32"/>
      <c r="L111" s="28"/>
    </row>
    <row r="112" spans="2:12" x14ac:dyDescent="0.3">
      <c r="B112" t="str">
        <f t="shared" si="8"/>
        <v>13 februari 2023 - 19 februari 2023</v>
      </c>
      <c r="C112" s="28">
        <f t="shared" ref="C112" si="47">C111+7</f>
        <v>44970</v>
      </c>
      <c r="D112" s="28">
        <f t="shared" si="35"/>
        <v>44971</v>
      </c>
      <c r="E112" s="28">
        <f t="shared" si="35"/>
        <v>44972</v>
      </c>
      <c r="F112" s="28">
        <f t="shared" si="35"/>
        <v>44973</v>
      </c>
      <c r="G112" s="28">
        <f t="shared" si="35"/>
        <v>44974</v>
      </c>
      <c r="H112" s="28">
        <f t="shared" si="35"/>
        <v>44975</v>
      </c>
      <c r="I112" s="28">
        <f t="shared" si="35"/>
        <v>44976</v>
      </c>
      <c r="K112" s="32"/>
      <c r="L112" s="28"/>
    </row>
    <row r="113" spans="2:12" x14ac:dyDescent="0.3">
      <c r="B113" t="str">
        <f t="shared" si="8"/>
        <v>20 februari 2023 - 26 februari 2023</v>
      </c>
      <c r="C113" s="28">
        <f t="shared" ref="C113" si="48">C112+7</f>
        <v>44977</v>
      </c>
      <c r="D113" s="28">
        <f t="shared" si="35"/>
        <v>44978</v>
      </c>
      <c r="E113" s="28">
        <f t="shared" si="35"/>
        <v>44979</v>
      </c>
      <c r="F113" s="28">
        <f t="shared" si="35"/>
        <v>44980</v>
      </c>
      <c r="G113" s="28">
        <f t="shared" si="35"/>
        <v>44981</v>
      </c>
      <c r="H113" s="28">
        <f t="shared" si="35"/>
        <v>44982</v>
      </c>
      <c r="I113" s="28">
        <f t="shared" si="35"/>
        <v>44983</v>
      </c>
      <c r="K113" s="32"/>
      <c r="L113" s="28"/>
    </row>
    <row r="114" spans="2:12" x14ac:dyDescent="0.3">
      <c r="B114" t="str">
        <f t="shared" si="8"/>
        <v>27 februari 2023 - 5 maart 2023</v>
      </c>
      <c r="C114" s="28">
        <f t="shared" ref="C114" si="49">C113+7</f>
        <v>44984</v>
      </c>
      <c r="D114" s="28">
        <f t="shared" si="35"/>
        <v>44985</v>
      </c>
      <c r="E114" s="28">
        <f t="shared" si="35"/>
        <v>44986</v>
      </c>
      <c r="F114" s="28">
        <f t="shared" si="35"/>
        <v>44987</v>
      </c>
      <c r="G114" s="28">
        <f t="shared" si="35"/>
        <v>44988</v>
      </c>
      <c r="H114" s="28">
        <f t="shared" si="35"/>
        <v>44989</v>
      </c>
      <c r="I114" s="28">
        <f t="shared" si="35"/>
        <v>44990</v>
      </c>
      <c r="K114" s="32"/>
      <c r="L114" s="28"/>
    </row>
    <row r="115" spans="2:12" x14ac:dyDescent="0.3">
      <c r="B115" t="str">
        <f t="shared" si="8"/>
        <v>6 maart 2023 - 12 maart 2023</v>
      </c>
      <c r="C115" s="28">
        <f t="shared" ref="C115" si="50">C114+7</f>
        <v>44991</v>
      </c>
      <c r="D115" s="28">
        <f t="shared" si="35"/>
        <v>44992</v>
      </c>
      <c r="E115" s="28">
        <f t="shared" si="35"/>
        <v>44993</v>
      </c>
      <c r="F115" s="28">
        <f t="shared" si="35"/>
        <v>44994</v>
      </c>
      <c r="G115" s="28">
        <f t="shared" si="35"/>
        <v>44995</v>
      </c>
      <c r="H115" s="28">
        <f t="shared" si="35"/>
        <v>44996</v>
      </c>
      <c r="I115" s="28">
        <f t="shared" si="35"/>
        <v>44997</v>
      </c>
      <c r="K115" s="32"/>
      <c r="L115" s="28"/>
    </row>
    <row r="116" spans="2:12" x14ac:dyDescent="0.3">
      <c r="B116" t="str">
        <f t="shared" si="8"/>
        <v>13 maart 2023 - 19 maart 2023</v>
      </c>
      <c r="C116" s="28">
        <f t="shared" ref="C116" si="51">C115+7</f>
        <v>44998</v>
      </c>
      <c r="D116" s="28">
        <f t="shared" ref="D116:I131" si="52">D115+7</f>
        <v>44999</v>
      </c>
      <c r="E116" s="28">
        <f t="shared" si="52"/>
        <v>45000</v>
      </c>
      <c r="F116" s="28">
        <f t="shared" si="52"/>
        <v>45001</v>
      </c>
      <c r="G116" s="28">
        <f t="shared" si="52"/>
        <v>45002</v>
      </c>
      <c r="H116" s="28">
        <f t="shared" si="52"/>
        <v>45003</v>
      </c>
      <c r="I116" s="28">
        <f t="shared" si="52"/>
        <v>45004</v>
      </c>
      <c r="K116" s="32"/>
      <c r="L116" s="28"/>
    </row>
    <row r="117" spans="2:12" x14ac:dyDescent="0.3">
      <c r="B117" t="str">
        <f t="shared" si="8"/>
        <v>20 maart 2023 - 26 maart 2023</v>
      </c>
      <c r="C117" s="28">
        <f t="shared" ref="C117" si="53">C116+7</f>
        <v>45005</v>
      </c>
      <c r="D117" s="28">
        <f t="shared" si="52"/>
        <v>45006</v>
      </c>
      <c r="E117" s="28">
        <f t="shared" si="52"/>
        <v>45007</v>
      </c>
      <c r="F117" s="28">
        <f t="shared" si="52"/>
        <v>45008</v>
      </c>
      <c r="G117" s="28">
        <f t="shared" si="52"/>
        <v>45009</v>
      </c>
      <c r="H117" s="28">
        <f t="shared" si="52"/>
        <v>45010</v>
      </c>
      <c r="I117" s="28">
        <f t="shared" si="52"/>
        <v>45011</v>
      </c>
      <c r="K117" s="32"/>
      <c r="L117" s="28"/>
    </row>
    <row r="118" spans="2:12" x14ac:dyDescent="0.3">
      <c r="B118" t="str">
        <f t="shared" si="8"/>
        <v>27 maart 2023 - 2 april 2023</v>
      </c>
      <c r="C118" s="28">
        <f t="shared" ref="C118" si="54">C117+7</f>
        <v>45012</v>
      </c>
      <c r="D118" s="28">
        <f t="shared" si="52"/>
        <v>45013</v>
      </c>
      <c r="E118" s="28">
        <f t="shared" si="52"/>
        <v>45014</v>
      </c>
      <c r="F118" s="28">
        <f t="shared" si="52"/>
        <v>45015</v>
      </c>
      <c r="G118" s="28">
        <f t="shared" si="52"/>
        <v>45016</v>
      </c>
      <c r="H118" s="28">
        <f t="shared" si="52"/>
        <v>45017</v>
      </c>
      <c r="I118" s="28">
        <f t="shared" si="52"/>
        <v>45018</v>
      </c>
      <c r="K118" s="32"/>
      <c r="L118" s="28"/>
    </row>
    <row r="119" spans="2:12" x14ac:dyDescent="0.3">
      <c r="B119" t="str">
        <f t="shared" ref="B119:B175" si="55">DAY(C119)&amp;" "&amp;VLOOKUP(MONTH(C119),$R$54:$S$65,2,FALSE)&amp;" "&amp;YEAR(C119)&amp; " - "&amp;DAY(I119)&amp;" "&amp;VLOOKUP(MONTH(I119),$R$54:$S$65,2,FALSE)&amp;" "&amp;YEAR(I119)</f>
        <v>3 april 2023 - 9 april 2023</v>
      </c>
      <c r="C119" s="28">
        <f t="shared" ref="C119" si="56">C118+7</f>
        <v>45019</v>
      </c>
      <c r="D119" s="28">
        <f t="shared" si="52"/>
        <v>45020</v>
      </c>
      <c r="E119" s="28">
        <f t="shared" si="52"/>
        <v>45021</v>
      </c>
      <c r="F119" s="28">
        <f t="shared" si="52"/>
        <v>45022</v>
      </c>
      <c r="G119" s="28">
        <f t="shared" si="52"/>
        <v>45023</v>
      </c>
      <c r="H119" s="28">
        <f t="shared" si="52"/>
        <v>45024</v>
      </c>
      <c r="I119" s="28">
        <f t="shared" si="52"/>
        <v>45025</v>
      </c>
      <c r="K119" s="32"/>
      <c r="L119" s="28"/>
    </row>
    <row r="120" spans="2:12" x14ac:dyDescent="0.3">
      <c r="B120" t="str">
        <f t="shared" si="55"/>
        <v>10 april 2023 - 16 april 2023</v>
      </c>
      <c r="C120" s="28">
        <f t="shared" ref="C120" si="57">C119+7</f>
        <v>45026</v>
      </c>
      <c r="D120" s="28">
        <f t="shared" si="52"/>
        <v>45027</v>
      </c>
      <c r="E120" s="28">
        <f t="shared" si="52"/>
        <v>45028</v>
      </c>
      <c r="F120" s="28">
        <f t="shared" si="52"/>
        <v>45029</v>
      </c>
      <c r="G120" s="28">
        <f t="shared" si="52"/>
        <v>45030</v>
      </c>
      <c r="H120" s="28">
        <f t="shared" si="52"/>
        <v>45031</v>
      </c>
      <c r="I120" s="28">
        <f t="shared" si="52"/>
        <v>45032</v>
      </c>
      <c r="K120" s="32"/>
      <c r="L120" s="28"/>
    </row>
    <row r="121" spans="2:12" x14ac:dyDescent="0.3">
      <c r="B121" t="str">
        <f t="shared" si="55"/>
        <v>17 april 2023 - 23 april 2023</v>
      </c>
      <c r="C121" s="28">
        <f t="shared" ref="C121" si="58">C120+7</f>
        <v>45033</v>
      </c>
      <c r="D121" s="28">
        <f t="shared" si="52"/>
        <v>45034</v>
      </c>
      <c r="E121" s="28">
        <f t="shared" si="52"/>
        <v>45035</v>
      </c>
      <c r="F121" s="28">
        <f t="shared" si="52"/>
        <v>45036</v>
      </c>
      <c r="G121" s="28">
        <f t="shared" si="52"/>
        <v>45037</v>
      </c>
      <c r="H121" s="28">
        <f t="shared" si="52"/>
        <v>45038</v>
      </c>
      <c r="I121" s="28">
        <f t="shared" si="52"/>
        <v>45039</v>
      </c>
      <c r="K121" s="32"/>
      <c r="L121" s="28"/>
    </row>
    <row r="122" spans="2:12" x14ac:dyDescent="0.3">
      <c r="B122" t="str">
        <f t="shared" si="55"/>
        <v>24 april 2023 - 30 april 2023</v>
      </c>
      <c r="C122" s="28">
        <f t="shared" ref="C122" si="59">C121+7</f>
        <v>45040</v>
      </c>
      <c r="D122" s="28">
        <f t="shared" si="52"/>
        <v>45041</v>
      </c>
      <c r="E122" s="28">
        <f t="shared" si="52"/>
        <v>45042</v>
      </c>
      <c r="F122" s="28">
        <f t="shared" si="52"/>
        <v>45043</v>
      </c>
      <c r="G122" s="28">
        <f t="shared" si="52"/>
        <v>45044</v>
      </c>
      <c r="H122" s="28">
        <f t="shared" si="52"/>
        <v>45045</v>
      </c>
      <c r="I122" s="28">
        <f t="shared" si="52"/>
        <v>45046</v>
      </c>
      <c r="K122" s="32"/>
      <c r="L122" s="28"/>
    </row>
    <row r="123" spans="2:12" x14ac:dyDescent="0.3">
      <c r="B123" t="str">
        <f t="shared" si="55"/>
        <v>1 mei 2023 - 7 mei 2023</v>
      </c>
      <c r="C123" s="28">
        <f t="shared" ref="C123" si="60">C122+7</f>
        <v>45047</v>
      </c>
      <c r="D123" s="28">
        <f t="shared" si="52"/>
        <v>45048</v>
      </c>
      <c r="E123" s="28">
        <f t="shared" si="52"/>
        <v>45049</v>
      </c>
      <c r="F123" s="28">
        <f t="shared" si="52"/>
        <v>45050</v>
      </c>
      <c r="G123" s="28">
        <f t="shared" si="52"/>
        <v>45051</v>
      </c>
      <c r="H123" s="28">
        <f t="shared" si="52"/>
        <v>45052</v>
      </c>
      <c r="I123" s="28">
        <f t="shared" si="52"/>
        <v>45053</v>
      </c>
      <c r="K123" s="32"/>
      <c r="L123" s="28"/>
    </row>
    <row r="124" spans="2:12" x14ac:dyDescent="0.3">
      <c r="B124" t="str">
        <f t="shared" si="55"/>
        <v>8 mei 2023 - 14 mei 2023</v>
      </c>
      <c r="C124" s="28">
        <f t="shared" ref="C124" si="61">C123+7</f>
        <v>45054</v>
      </c>
      <c r="D124" s="28">
        <f t="shared" si="52"/>
        <v>45055</v>
      </c>
      <c r="E124" s="28">
        <f t="shared" si="52"/>
        <v>45056</v>
      </c>
      <c r="F124" s="28">
        <f t="shared" si="52"/>
        <v>45057</v>
      </c>
      <c r="G124" s="28">
        <f t="shared" si="52"/>
        <v>45058</v>
      </c>
      <c r="H124" s="28">
        <f t="shared" si="52"/>
        <v>45059</v>
      </c>
      <c r="I124" s="28">
        <f t="shared" si="52"/>
        <v>45060</v>
      </c>
      <c r="K124" s="32"/>
      <c r="L124" s="28"/>
    </row>
    <row r="125" spans="2:12" x14ac:dyDescent="0.3">
      <c r="B125" t="str">
        <f t="shared" si="55"/>
        <v>15 mei 2023 - 21 mei 2023</v>
      </c>
      <c r="C125" s="28">
        <f t="shared" ref="C125" si="62">C124+7</f>
        <v>45061</v>
      </c>
      <c r="D125" s="28">
        <f t="shared" si="52"/>
        <v>45062</v>
      </c>
      <c r="E125" s="28">
        <f t="shared" si="52"/>
        <v>45063</v>
      </c>
      <c r="F125" s="28">
        <f t="shared" si="52"/>
        <v>45064</v>
      </c>
      <c r="G125" s="28">
        <f t="shared" si="52"/>
        <v>45065</v>
      </c>
      <c r="H125" s="28">
        <f t="shared" si="52"/>
        <v>45066</v>
      </c>
      <c r="I125" s="28">
        <f t="shared" si="52"/>
        <v>45067</v>
      </c>
      <c r="K125" s="32"/>
      <c r="L125" s="28"/>
    </row>
    <row r="126" spans="2:12" x14ac:dyDescent="0.3">
      <c r="B126" t="str">
        <f t="shared" si="55"/>
        <v>22 mei 2023 - 28 mei 2023</v>
      </c>
      <c r="C126" s="28">
        <f t="shared" ref="C126" si="63">C125+7</f>
        <v>45068</v>
      </c>
      <c r="D126" s="28">
        <f t="shared" si="52"/>
        <v>45069</v>
      </c>
      <c r="E126" s="28">
        <f t="shared" si="52"/>
        <v>45070</v>
      </c>
      <c r="F126" s="28">
        <f t="shared" si="52"/>
        <v>45071</v>
      </c>
      <c r="G126" s="28">
        <f t="shared" si="52"/>
        <v>45072</v>
      </c>
      <c r="H126" s="28">
        <f t="shared" si="52"/>
        <v>45073</v>
      </c>
      <c r="I126" s="28">
        <f t="shared" si="52"/>
        <v>45074</v>
      </c>
      <c r="K126" s="32"/>
      <c r="L126" s="28"/>
    </row>
    <row r="127" spans="2:12" x14ac:dyDescent="0.3">
      <c r="B127" t="str">
        <f t="shared" si="55"/>
        <v>29 mei 2023 - 4 juni 2023</v>
      </c>
      <c r="C127" s="28">
        <f t="shared" ref="C127" si="64">C126+7</f>
        <v>45075</v>
      </c>
      <c r="D127" s="28">
        <f t="shared" si="52"/>
        <v>45076</v>
      </c>
      <c r="E127" s="28">
        <f t="shared" si="52"/>
        <v>45077</v>
      </c>
      <c r="F127" s="28">
        <f t="shared" si="52"/>
        <v>45078</v>
      </c>
      <c r="G127" s="28">
        <f t="shared" si="52"/>
        <v>45079</v>
      </c>
      <c r="H127" s="28">
        <f t="shared" si="52"/>
        <v>45080</v>
      </c>
      <c r="I127" s="28">
        <f t="shared" si="52"/>
        <v>45081</v>
      </c>
      <c r="K127" s="32"/>
      <c r="L127" s="28"/>
    </row>
    <row r="128" spans="2:12" x14ac:dyDescent="0.3">
      <c r="B128" t="str">
        <f t="shared" si="55"/>
        <v>5 juni 2023 - 11 juni 2023</v>
      </c>
      <c r="C128" s="28">
        <f t="shared" ref="C128" si="65">C127+7</f>
        <v>45082</v>
      </c>
      <c r="D128" s="28">
        <f t="shared" si="52"/>
        <v>45083</v>
      </c>
      <c r="E128" s="28">
        <f t="shared" si="52"/>
        <v>45084</v>
      </c>
      <c r="F128" s="28">
        <f t="shared" si="52"/>
        <v>45085</v>
      </c>
      <c r="G128" s="28">
        <f t="shared" si="52"/>
        <v>45086</v>
      </c>
      <c r="H128" s="28">
        <f t="shared" si="52"/>
        <v>45087</v>
      </c>
      <c r="I128" s="28">
        <f t="shared" si="52"/>
        <v>45088</v>
      </c>
      <c r="K128" s="32"/>
      <c r="L128" s="28"/>
    </row>
    <row r="129" spans="2:12" x14ac:dyDescent="0.3">
      <c r="B129" t="str">
        <f t="shared" si="55"/>
        <v>12 juni 2023 - 18 juni 2023</v>
      </c>
      <c r="C129" s="28">
        <f t="shared" ref="C129" si="66">C128+7</f>
        <v>45089</v>
      </c>
      <c r="D129" s="28">
        <f t="shared" si="52"/>
        <v>45090</v>
      </c>
      <c r="E129" s="28">
        <f t="shared" si="52"/>
        <v>45091</v>
      </c>
      <c r="F129" s="28">
        <f t="shared" si="52"/>
        <v>45092</v>
      </c>
      <c r="G129" s="28">
        <f t="shared" si="52"/>
        <v>45093</v>
      </c>
      <c r="H129" s="28">
        <f t="shared" si="52"/>
        <v>45094</v>
      </c>
      <c r="I129" s="28">
        <f t="shared" si="52"/>
        <v>45095</v>
      </c>
      <c r="K129" s="32"/>
      <c r="L129" s="28"/>
    </row>
    <row r="130" spans="2:12" x14ac:dyDescent="0.3">
      <c r="B130" t="str">
        <f t="shared" si="55"/>
        <v>19 juni 2023 - 25 juni 2023</v>
      </c>
      <c r="C130" s="28">
        <f t="shared" ref="C130" si="67">C129+7</f>
        <v>45096</v>
      </c>
      <c r="D130" s="28">
        <f t="shared" si="52"/>
        <v>45097</v>
      </c>
      <c r="E130" s="28">
        <f t="shared" si="52"/>
        <v>45098</v>
      </c>
      <c r="F130" s="28">
        <f t="shared" si="52"/>
        <v>45099</v>
      </c>
      <c r="G130" s="28">
        <f t="shared" si="52"/>
        <v>45100</v>
      </c>
      <c r="H130" s="28">
        <f t="shared" si="52"/>
        <v>45101</v>
      </c>
      <c r="I130" s="28">
        <f t="shared" si="52"/>
        <v>45102</v>
      </c>
      <c r="K130" s="32"/>
      <c r="L130" s="28"/>
    </row>
    <row r="131" spans="2:12" x14ac:dyDescent="0.3">
      <c r="B131" t="str">
        <f t="shared" si="55"/>
        <v>26 juni 2023 - 2 juli  2023</v>
      </c>
      <c r="C131" s="28">
        <f t="shared" ref="C131" si="68">C130+7</f>
        <v>45103</v>
      </c>
      <c r="D131" s="28">
        <f t="shared" si="52"/>
        <v>45104</v>
      </c>
      <c r="E131" s="28">
        <f t="shared" si="52"/>
        <v>45105</v>
      </c>
      <c r="F131" s="28">
        <f t="shared" si="52"/>
        <v>45106</v>
      </c>
      <c r="G131" s="28">
        <f t="shared" si="52"/>
        <v>45107</v>
      </c>
      <c r="H131" s="28">
        <f t="shared" si="52"/>
        <v>45108</v>
      </c>
      <c r="I131" s="28">
        <f t="shared" si="52"/>
        <v>45109</v>
      </c>
      <c r="K131" s="32"/>
      <c r="L131" s="28"/>
    </row>
    <row r="132" spans="2:12" x14ac:dyDescent="0.3">
      <c r="B132" t="str">
        <f t="shared" si="55"/>
        <v>3 juli  2023 - 9 juli  2023</v>
      </c>
      <c r="C132" s="28">
        <f t="shared" ref="C132" si="69">C131+7</f>
        <v>45110</v>
      </c>
      <c r="D132" s="28">
        <f t="shared" ref="D132:I147" si="70">D131+7</f>
        <v>45111</v>
      </c>
      <c r="E132" s="28">
        <f t="shared" si="70"/>
        <v>45112</v>
      </c>
      <c r="F132" s="28">
        <f t="shared" si="70"/>
        <v>45113</v>
      </c>
      <c r="G132" s="28">
        <f t="shared" si="70"/>
        <v>45114</v>
      </c>
      <c r="H132" s="28">
        <f t="shared" si="70"/>
        <v>45115</v>
      </c>
      <c r="I132" s="28">
        <f t="shared" si="70"/>
        <v>45116</v>
      </c>
      <c r="K132" s="32"/>
      <c r="L132" s="28"/>
    </row>
    <row r="133" spans="2:12" x14ac:dyDescent="0.3">
      <c r="B133" t="str">
        <f t="shared" si="55"/>
        <v>10 juli  2023 - 16 juli  2023</v>
      </c>
      <c r="C133" s="28">
        <f t="shared" ref="C133" si="71">C132+7</f>
        <v>45117</v>
      </c>
      <c r="D133" s="28">
        <f t="shared" si="70"/>
        <v>45118</v>
      </c>
      <c r="E133" s="28">
        <f t="shared" si="70"/>
        <v>45119</v>
      </c>
      <c r="F133" s="28">
        <f t="shared" si="70"/>
        <v>45120</v>
      </c>
      <c r="G133" s="28">
        <f t="shared" si="70"/>
        <v>45121</v>
      </c>
      <c r="H133" s="28">
        <f t="shared" si="70"/>
        <v>45122</v>
      </c>
      <c r="I133" s="28">
        <f t="shared" si="70"/>
        <v>45123</v>
      </c>
      <c r="K133" s="32"/>
      <c r="L133" s="28"/>
    </row>
    <row r="134" spans="2:12" x14ac:dyDescent="0.3">
      <c r="B134" t="str">
        <f t="shared" si="55"/>
        <v>17 juli  2023 - 23 juli  2023</v>
      </c>
      <c r="C134" s="28">
        <f t="shared" ref="C134" si="72">C133+7</f>
        <v>45124</v>
      </c>
      <c r="D134" s="28">
        <f t="shared" si="70"/>
        <v>45125</v>
      </c>
      <c r="E134" s="28">
        <f t="shared" si="70"/>
        <v>45126</v>
      </c>
      <c r="F134" s="28">
        <f t="shared" si="70"/>
        <v>45127</v>
      </c>
      <c r="G134" s="28">
        <f t="shared" si="70"/>
        <v>45128</v>
      </c>
      <c r="H134" s="28">
        <f t="shared" si="70"/>
        <v>45129</v>
      </c>
      <c r="I134" s="28">
        <f t="shared" si="70"/>
        <v>45130</v>
      </c>
      <c r="K134" s="32"/>
      <c r="L134" s="28"/>
    </row>
    <row r="135" spans="2:12" x14ac:dyDescent="0.3">
      <c r="B135" t="str">
        <f t="shared" si="55"/>
        <v>24 juli  2023 - 30 juli  2023</v>
      </c>
      <c r="C135" s="28">
        <f t="shared" ref="C135" si="73">C134+7</f>
        <v>45131</v>
      </c>
      <c r="D135" s="28">
        <f t="shared" si="70"/>
        <v>45132</v>
      </c>
      <c r="E135" s="28">
        <f t="shared" si="70"/>
        <v>45133</v>
      </c>
      <c r="F135" s="28">
        <f t="shared" si="70"/>
        <v>45134</v>
      </c>
      <c r="G135" s="28">
        <f t="shared" si="70"/>
        <v>45135</v>
      </c>
      <c r="H135" s="28">
        <f t="shared" si="70"/>
        <v>45136</v>
      </c>
      <c r="I135" s="28">
        <f t="shared" si="70"/>
        <v>45137</v>
      </c>
      <c r="K135" s="32"/>
      <c r="L135" s="28"/>
    </row>
    <row r="136" spans="2:12" x14ac:dyDescent="0.3">
      <c r="B136" t="str">
        <f t="shared" si="55"/>
        <v>31 juli  2023 - 6 augustus 2023</v>
      </c>
      <c r="C136" s="28">
        <f t="shared" ref="C136" si="74">C135+7</f>
        <v>45138</v>
      </c>
      <c r="D136" s="28">
        <f t="shared" si="70"/>
        <v>45139</v>
      </c>
      <c r="E136" s="28">
        <f t="shared" si="70"/>
        <v>45140</v>
      </c>
      <c r="F136" s="28">
        <f t="shared" si="70"/>
        <v>45141</v>
      </c>
      <c r="G136" s="28">
        <f t="shared" si="70"/>
        <v>45142</v>
      </c>
      <c r="H136" s="28">
        <f t="shared" si="70"/>
        <v>45143</v>
      </c>
      <c r="I136" s="28">
        <f t="shared" si="70"/>
        <v>45144</v>
      </c>
      <c r="K136" s="32"/>
      <c r="L136" s="28"/>
    </row>
    <row r="137" spans="2:12" x14ac:dyDescent="0.3">
      <c r="B137" t="str">
        <f t="shared" si="55"/>
        <v>7 augustus 2023 - 13 augustus 2023</v>
      </c>
      <c r="C137" s="28">
        <f t="shared" ref="C137" si="75">C136+7</f>
        <v>45145</v>
      </c>
      <c r="D137" s="28">
        <f t="shared" si="70"/>
        <v>45146</v>
      </c>
      <c r="E137" s="28">
        <f t="shared" si="70"/>
        <v>45147</v>
      </c>
      <c r="F137" s="28">
        <f t="shared" si="70"/>
        <v>45148</v>
      </c>
      <c r="G137" s="28">
        <f t="shared" si="70"/>
        <v>45149</v>
      </c>
      <c r="H137" s="28">
        <f t="shared" si="70"/>
        <v>45150</v>
      </c>
      <c r="I137" s="28">
        <f t="shared" si="70"/>
        <v>45151</v>
      </c>
      <c r="K137" s="32"/>
      <c r="L137" s="28"/>
    </row>
    <row r="138" spans="2:12" x14ac:dyDescent="0.3">
      <c r="B138" t="str">
        <f t="shared" si="55"/>
        <v>14 augustus 2023 - 20 augustus 2023</v>
      </c>
      <c r="C138" s="28">
        <f t="shared" ref="C138" si="76">C137+7</f>
        <v>45152</v>
      </c>
      <c r="D138" s="28">
        <f t="shared" si="70"/>
        <v>45153</v>
      </c>
      <c r="E138" s="28">
        <f t="shared" si="70"/>
        <v>45154</v>
      </c>
      <c r="F138" s="28">
        <f t="shared" si="70"/>
        <v>45155</v>
      </c>
      <c r="G138" s="28">
        <f t="shared" si="70"/>
        <v>45156</v>
      </c>
      <c r="H138" s="28">
        <f t="shared" si="70"/>
        <v>45157</v>
      </c>
      <c r="I138" s="28">
        <f t="shared" si="70"/>
        <v>45158</v>
      </c>
      <c r="K138" s="32"/>
      <c r="L138" s="28"/>
    </row>
    <row r="139" spans="2:12" x14ac:dyDescent="0.3">
      <c r="B139" t="str">
        <f t="shared" si="55"/>
        <v>21 augustus 2023 - 27 augustus 2023</v>
      </c>
      <c r="C139" s="28">
        <f t="shared" ref="C139" si="77">C138+7</f>
        <v>45159</v>
      </c>
      <c r="D139" s="28">
        <f t="shared" si="70"/>
        <v>45160</v>
      </c>
      <c r="E139" s="28">
        <f t="shared" si="70"/>
        <v>45161</v>
      </c>
      <c r="F139" s="28">
        <f t="shared" si="70"/>
        <v>45162</v>
      </c>
      <c r="G139" s="28">
        <f t="shared" si="70"/>
        <v>45163</v>
      </c>
      <c r="H139" s="28">
        <f t="shared" si="70"/>
        <v>45164</v>
      </c>
      <c r="I139" s="28">
        <f t="shared" si="70"/>
        <v>45165</v>
      </c>
      <c r="K139" s="32"/>
      <c r="L139" s="28"/>
    </row>
    <row r="140" spans="2:12" x14ac:dyDescent="0.3">
      <c r="B140" t="str">
        <f t="shared" si="55"/>
        <v>28 augustus 2023 - 3 september 2023</v>
      </c>
      <c r="C140" s="28">
        <f t="shared" ref="C140" si="78">C139+7</f>
        <v>45166</v>
      </c>
      <c r="D140" s="28">
        <f t="shared" si="70"/>
        <v>45167</v>
      </c>
      <c r="E140" s="28">
        <f t="shared" si="70"/>
        <v>45168</v>
      </c>
      <c r="F140" s="28">
        <f t="shared" si="70"/>
        <v>45169</v>
      </c>
      <c r="G140" s="28">
        <f t="shared" si="70"/>
        <v>45170</v>
      </c>
      <c r="H140" s="28">
        <f t="shared" si="70"/>
        <v>45171</v>
      </c>
      <c r="I140" s="28">
        <f t="shared" si="70"/>
        <v>45172</v>
      </c>
      <c r="K140" s="32"/>
      <c r="L140" s="28"/>
    </row>
    <row r="141" spans="2:12" x14ac:dyDescent="0.3">
      <c r="B141" t="str">
        <f t="shared" si="55"/>
        <v>4 september 2023 - 10 september 2023</v>
      </c>
      <c r="C141" s="28">
        <f t="shared" ref="C141" si="79">C140+7</f>
        <v>45173</v>
      </c>
      <c r="D141" s="28">
        <f t="shared" si="70"/>
        <v>45174</v>
      </c>
      <c r="E141" s="28">
        <f t="shared" si="70"/>
        <v>45175</v>
      </c>
      <c r="F141" s="28">
        <f t="shared" si="70"/>
        <v>45176</v>
      </c>
      <c r="G141" s="28">
        <f t="shared" si="70"/>
        <v>45177</v>
      </c>
      <c r="H141" s="28">
        <f t="shared" si="70"/>
        <v>45178</v>
      </c>
      <c r="I141" s="28">
        <f t="shared" si="70"/>
        <v>45179</v>
      </c>
      <c r="K141" s="32"/>
      <c r="L141" s="28"/>
    </row>
    <row r="142" spans="2:12" x14ac:dyDescent="0.3">
      <c r="B142" t="str">
        <f t="shared" si="55"/>
        <v>11 september 2023 - 17 september 2023</v>
      </c>
      <c r="C142" s="28">
        <f t="shared" ref="C142" si="80">C141+7</f>
        <v>45180</v>
      </c>
      <c r="D142" s="28">
        <f t="shared" si="70"/>
        <v>45181</v>
      </c>
      <c r="E142" s="28">
        <f t="shared" si="70"/>
        <v>45182</v>
      </c>
      <c r="F142" s="28">
        <f t="shared" si="70"/>
        <v>45183</v>
      </c>
      <c r="G142" s="28">
        <f t="shared" si="70"/>
        <v>45184</v>
      </c>
      <c r="H142" s="28">
        <f t="shared" si="70"/>
        <v>45185</v>
      </c>
      <c r="I142" s="28">
        <f t="shared" si="70"/>
        <v>45186</v>
      </c>
      <c r="K142" s="32"/>
      <c r="L142" s="28"/>
    </row>
    <row r="143" spans="2:12" x14ac:dyDescent="0.3">
      <c r="B143" t="str">
        <f t="shared" si="55"/>
        <v>18 september 2023 - 24 september 2023</v>
      </c>
      <c r="C143" s="28">
        <f t="shared" ref="C143" si="81">C142+7</f>
        <v>45187</v>
      </c>
      <c r="D143" s="28">
        <f t="shared" si="70"/>
        <v>45188</v>
      </c>
      <c r="E143" s="28">
        <f t="shared" si="70"/>
        <v>45189</v>
      </c>
      <c r="F143" s="28">
        <f t="shared" si="70"/>
        <v>45190</v>
      </c>
      <c r="G143" s="28">
        <f t="shared" si="70"/>
        <v>45191</v>
      </c>
      <c r="H143" s="28">
        <f t="shared" si="70"/>
        <v>45192</v>
      </c>
      <c r="I143" s="28">
        <f t="shared" si="70"/>
        <v>45193</v>
      </c>
      <c r="K143" s="32"/>
      <c r="L143" s="28"/>
    </row>
    <row r="144" spans="2:12" x14ac:dyDescent="0.3">
      <c r="B144" t="str">
        <f t="shared" si="55"/>
        <v>25 september 2023 - 1 oktober 2023</v>
      </c>
      <c r="C144" s="28">
        <f t="shared" ref="C144" si="82">C143+7</f>
        <v>45194</v>
      </c>
      <c r="D144" s="28">
        <f t="shared" si="70"/>
        <v>45195</v>
      </c>
      <c r="E144" s="28">
        <f t="shared" si="70"/>
        <v>45196</v>
      </c>
      <c r="F144" s="28">
        <f t="shared" si="70"/>
        <v>45197</v>
      </c>
      <c r="G144" s="28">
        <f t="shared" si="70"/>
        <v>45198</v>
      </c>
      <c r="H144" s="28">
        <f t="shared" si="70"/>
        <v>45199</v>
      </c>
      <c r="I144" s="28">
        <f t="shared" si="70"/>
        <v>45200</v>
      </c>
      <c r="K144" s="32"/>
      <c r="L144" s="28"/>
    </row>
    <row r="145" spans="2:12" x14ac:dyDescent="0.3">
      <c r="B145" t="str">
        <f t="shared" si="55"/>
        <v>2 oktober 2023 - 8 oktober 2023</v>
      </c>
      <c r="C145" s="28">
        <f t="shared" ref="C145" si="83">C144+7</f>
        <v>45201</v>
      </c>
      <c r="D145" s="28">
        <f t="shared" si="70"/>
        <v>45202</v>
      </c>
      <c r="E145" s="28">
        <f t="shared" si="70"/>
        <v>45203</v>
      </c>
      <c r="F145" s="28">
        <f t="shared" si="70"/>
        <v>45204</v>
      </c>
      <c r="G145" s="28">
        <f t="shared" si="70"/>
        <v>45205</v>
      </c>
      <c r="H145" s="28">
        <f t="shared" si="70"/>
        <v>45206</v>
      </c>
      <c r="I145" s="28">
        <f t="shared" si="70"/>
        <v>45207</v>
      </c>
      <c r="K145" s="32"/>
      <c r="L145" s="28"/>
    </row>
    <row r="146" spans="2:12" x14ac:dyDescent="0.3">
      <c r="B146" t="str">
        <f t="shared" si="55"/>
        <v>9 oktober 2023 - 15 oktober 2023</v>
      </c>
      <c r="C146" s="28">
        <f t="shared" ref="C146" si="84">C145+7</f>
        <v>45208</v>
      </c>
      <c r="D146" s="28">
        <f t="shared" si="70"/>
        <v>45209</v>
      </c>
      <c r="E146" s="28">
        <f t="shared" si="70"/>
        <v>45210</v>
      </c>
      <c r="F146" s="28">
        <f t="shared" si="70"/>
        <v>45211</v>
      </c>
      <c r="G146" s="28">
        <f t="shared" si="70"/>
        <v>45212</v>
      </c>
      <c r="H146" s="28">
        <f t="shared" si="70"/>
        <v>45213</v>
      </c>
      <c r="I146" s="28">
        <f t="shared" si="70"/>
        <v>45214</v>
      </c>
      <c r="K146" s="32"/>
      <c r="L146" s="28"/>
    </row>
    <row r="147" spans="2:12" x14ac:dyDescent="0.3">
      <c r="B147" t="str">
        <f t="shared" si="55"/>
        <v>16 oktober 2023 - 22 oktober 2023</v>
      </c>
      <c r="C147" s="28">
        <f t="shared" ref="C147" si="85">C146+7</f>
        <v>45215</v>
      </c>
      <c r="D147" s="28">
        <f t="shared" si="70"/>
        <v>45216</v>
      </c>
      <c r="E147" s="28">
        <f t="shared" si="70"/>
        <v>45217</v>
      </c>
      <c r="F147" s="28">
        <f t="shared" si="70"/>
        <v>45218</v>
      </c>
      <c r="G147" s="28">
        <f t="shared" si="70"/>
        <v>45219</v>
      </c>
      <c r="H147" s="28">
        <f t="shared" si="70"/>
        <v>45220</v>
      </c>
      <c r="I147" s="28">
        <f t="shared" si="70"/>
        <v>45221</v>
      </c>
      <c r="K147" s="32"/>
      <c r="L147" s="28"/>
    </row>
    <row r="148" spans="2:12" x14ac:dyDescent="0.3">
      <c r="B148" t="str">
        <f t="shared" si="55"/>
        <v>23 oktober 2023 - 29 oktober 2023</v>
      </c>
      <c r="C148" s="28">
        <f t="shared" ref="C148" si="86">C147+7</f>
        <v>45222</v>
      </c>
      <c r="D148" s="28">
        <f t="shared" ref="D148:I163" si="87">D147+7</f>
        <v>45223</v>
      </c>
      <c r="E148" s="28">
        <f t="shared" si="87"/>
        <v>45224</v>
      </c>
      <c r="F148" s="28">
        <f t="shared" si="87"/>
        <v>45225</v>
      </c>
      <c r="G148" s="28">
        <f t="shared" si="87"/>
        <v>45226</v>
      </c>
      <c r="H148" s="28">
        <f t="shared" si="87"/>
        <v>45227</v>
      </c>
      <c r="I148" s="28">
        <f t="shared" si="87"/>
        <v>45228</v>
      </c>
      <c r="K148" s="32"/>
      <c r="L148" s="28"/>
    </row>
    <row r="149" spans="2:12" x14ac:dyDescent="0.3">
      <c r="B149" t="str">
        <f t="shared" si="55"/>
        <v>30 oktober 2023 - 5 november 2023</v>
      </c>
      <c r="C149" s="28">
        <f t="shared" ref="C149" si="88">C148+7</f>
        <v>45229</v>
      </c>
      <c r="D149" s="28">
        <f t="shared" si="87"/>
        <v>45230</v>
      </c>
      <c r="E149" s="28">
        <f t="shared" si="87"/>
        <v>45231</v>
      </c>
      <c r="F149" s="28">
        <f t="shared" si="87"/>
        <v>45232</v>
      </c>
      <c r="G149" s="28">
        <f t="shared" si="87"/>
        <v>45233</v>
      </c>
      <c r="H149" s="28">
        <f t="shared" si="87"/>
        <v>45234</v>
      </c>
      <c r="I149" s="28">
        <f t="shared" si="87"/>
        <v>45235</v>
      </c>
      <c r="K149" s="32"/>
      <c r="L149" s="28"/>
    </row>
    <row r="150" spans="2:12" x14ac:dyDescent="0.3">
      <c r="B150" t="str">
        <f t="shared" si="55"/>
        <v>6 november 2023 - 12 november 2023</v>
      </c>
      <c r="C150" s="28">
        <f t="shared" ref="C150" si="89">C149+7</f>
        <v>45236</v>
      </c>
      <c r="D150" s="28">
        <f t="shared" si="87"/>
        <v>45237</v>
      </c>
      <c r="E150" s="28">
        <f t="shared" si="87"/>
        <v>45238</v>
      </c>
      <c r="F150" s="28">
        <f t="shared" si="87"/>
        <v>45239</v>
      </c>
      <c r="G150" s="28">
        <f t="shared" si="87"/>
        <v>45240</v>
      </c>
      <c r="H150" s="28">
        <f t="shared" si="87"/>
        <v>45241</v>
      </c>
      <c r="I150" s="28">
        <f t="shared" si="87"/>
        <v>45242</v>
      </c>
      <c r="K150" s="32"/>
      <c r="L150" s="28"/>
    </row>
    <row r="151" spans="2:12" x14ac:dyDescent="0.3">
      <c r="B151" t="str">
        <f t="shared" si="55"/>
        <v>13 november 2023 - 19 november 2023</v>
      </c>
      <c r="C151" s="28">
        <f t="shared" ref="C151" si="90">C150+7</f>
        <v>45243</v>
      </c>
      <c r="D151" s="28">
        <f t="shared" si="87"/>
        <v>45244</v>
      </c>
      <c r="E151" s="28">
        <f t="shared" si="87"/>
        <v>45245</v>
      </c>
      <c r="F151" s="28">
        <f t="shared" si="87"/>
        <v>45246</v>
      </c>
      <c r="G151" s="28">
        <f t="shared" si="87"/>
        <v>45247</v>
      </c>
      <c r="H151" s="28">
        <f t="shared" si="87"/>
        <v>45248</v>
      </c>
      <c r="I151" s="28">
        <f t="shared" si="87"/>
        <v>45249</v>
      </c>
      <c r="K151" s="32"/>
      <c r="L151" s="28"/>
    </row>
    <row r="152" spans="2:12" x14ac:dyDescent="0.3">
      <c r="B152" t="str">
        <f t="shared" si="55"/>
        <v>20 november 2023 - 26 november 2023</v>
      </c>
      <c r="C152" s="28">
        <f t="shared" ref="C152" si="91">C151+7</f>
        <v>45250</v>
      </c>
      <c r="D152" s="28">
        <f t="shared" si="87"/>
        <v>45251</v>
      </c>
      <c r="E152" s="28">
        <f t="shared" si="87"/>
        <v>45252</v>
      </c>
      <c r="F152" s="28">
        <f t="shared" si="87"/>
        <v>45253</v>
      </c>
      <c r="G152" s="28">
        <f t="shared" si="87"/>
        <v>45254</v>
      </c>
      <c r="H152" s="28">
        <f t="shared" si="87"/>
        <v>45255</v>
      </c>
      <c r="I152" s="28">
        <f t="shared" si="87"/>
        <v>45256</v>
      </c>
      <c r="K152" s="32"/>
      <c r="L152" s="28"/>
    </row>
    <row r="153" spans="2:12" x14ac:dyDescent="0.3">
      <c r="B153" t="str">
        <f t="shared" si="55"/>
        <v>27 november 2023 - 3 december 2023</v>
      </c>
      <c r="C153" s="28">
        <f t="shared" ref="C153" si="92">C152+7</f>
        <v>45257</v>
      </c>
      <c r="D153" s="28">
        <f t="shared" si="87"/>
        <v>45258</v>
      </c>
      <c r="E153" s="28">
        <f t="shared" si="87"/>
        <v>45259</v>
      </c>
      <c r="F153" s="28">
        <f t="shared" si="87"/>
        <v>45260</v>
      </c>
      <c r="G153" s="28">
        <f t="shared" si="87"/>
        <v>45261</v>
      </c>
      <c r="H153" s="28">
        <f t="shared" si="87"/>
        <v>45262</v>
      </c>
      <c r="I153" s="28">
        <f t="shared" si="87"/>
        <v>45263</v>
      </c>
      <c r="K153" s="32"/>
      <c r="L153" s="28"/>
    </row>
    <row r="154" spans="2:12" x14ac:dyDescent="0.3">
      <c r="B154" t="str">
        <f t="shared" si="55"/>
        <v>4 december 2023 - 10 december 2023</v>
      </c>
      <c r="C154" s="28">
        <f t="shared" ref="C154" si="93">C153+7</f>
        <v>45264</v>
      </c>
      <c r="D154" s="28">
        <f t="shared" si="87"/>
        <v>45265</v>
      </c>
      <c r="E154" s="28">
        <f t="shared" si="87"/>
        <v>45266</v>
      </c>
      <c r="F154" s="28">
        <f t="shared" si="87"/>
        <v>45267</v>
      </c>
      <c r="G154" s="28">
        <f t="shared" si="87"/>
        <v>45268</v>
      </c>
      <c r="H154" s="28">
        <f t="shared" si="87"/>
        <v>45269</v>
      </c>
      <c r="I154" s="28">
        <f t="shared" si="87"/>
        <v>45270</v>
      </c>
      <c r="K154" s="32"/>
      <c r="L154" s="28"/>
    </row>
    <row r="155" spans="2:12" x14ac:dyDescent="0.3">
      <c r="B155" t="str">
        <f t="shared" si="55"/>
        <v>11 december 2023 - 17 december 2023</v>
      </c>
      <c r="C155" s="28">
        <f t="shared" ref="C155" si="94">C154+7</f>
        <v>45271</v>
      </c>
      <c r="D155" s="28">
        <f t="shared" si="87"/>
        <v>45272</v>
      </c>
      <c r="E155" s="28">
        <f t="shared" si="87"/>
        <v>45273</v>
      </c>
      <c r="F155" s="28">
        <f t="shared" si="87"/>
        <v>45274</v>
      </c>
      <c r="G155" s="28">
        <f t="shared" si="87"/>
        <v>45275</v>
      </c>
      <c r="H155" s="28">
        <f t="shared" si="87"/>
        <v>45276</v>
      </c>
      <c r="I155" s="28">
        <f t="shared" si="87"/>
        <v>45277</v>
      </c>
      <c r="K155" s="32"/>
      <c r="L155" s="28"/>
    </row>
    <row r="156" spans="2:12" x14ac:dyDescent="0.3">
      <c r="B156" t="str">
        <f t="shared" si="55"/>
        <v>18 december 2023 - 24 december 2023</v>
      </c>
      <c r="C156" s="28">
        <f t="shared" ref="C156" si="95">C155+7</f>
        <v>45278</v>
      </c>
      <c r="D156" s="28">
        <f t="shared" si="87"/>
        <v>45279</v>
      </c>
      <c r="E156" s="28">
        <f t="shared" si="87"/>
        <v>45280</v>
      </c>
      <c r="F156" s="28">
        <f t="shared" si="87"/>
        <v>45281</v>
      </c>
      <c r="G156" s="28">
        <f t="shared" si="87"/>
        <v>45282</v>
      </c>
      <c r="H156" s="28">
        <f t="shared" si="87"/>
        <v>45283</v>
      </c>
      <c r="I156" s="28">
        <f t="shared" si="87"/>
        <v>45284</v>
      </c>
      <c r="K156" s="32"/>
      <c r="L156" s="28"/>
    </row>
    <row r="157" spans="2:12" x14ac:dyDescent="0.3">
      <c r="B157" t="str">
        <f t="shared" si="55"/>
        <v>25 december 2023 - 31 december 2023</v>
      </c>
      <c r="C157" s="28">
        <f t="shared" ref="C157" si="96">C156+7</f>
        <v>45285</v>
      </c>
      <c r="D157" s="28">
        <f t="shared" si="87"/>
        <v>45286</v>
      </c>
      <c r="E157" s="28">
        <f t="shared" si="87"/>
        <v>45287</v>
      </c>
      <c r="F157" s="28">
        <f t="shared" si="87"/>
        <v>45288</v>
      </c>
      <c r="G157" s="28">
        <f t="shared" si="87"/>
        <v>45289</v>
      </c>
      <c r="H157" s="28">
        <f t="shared" si="87"/>
        <v>45290</v>
      </c>
      <c r="I157" s="28">
        <f t="shared" si="87"/>
        <v>45291</v>
      </c>
      <c r="K157" s="32"/>
      <c r="L157" s="28"/>
    </row>
    <row r="158" spans="2:12" x14ac:dyDescent="0.3">
      <c r="B158" t="str">
        <f t="shared" si="55"/>
        <v>1 januari 2024 - 7 januari 2024</v>
      </c>
      <c r="C158" s="28">
        <f t="shared" ref="C158" si="97">C157+7</f>
        <v>45292</v>
      </c>
      <c r="D158" s="28">
        <f t="shared" si="87"/>
        <v>45293</v>
      </c>
      <c r="E158" s="28">
        <f t="shared" si="87"/>
        <v>45294</v>
      </c>
      <c r="F158" s="28">
        <f t="shared" si="87"/>
        <v>45295</v>
      </c>
      <c r="G158" s="28">
        <f t="shared" si="87"/>
        <v>45296</v>
      </c>
      <c r="H158" s="28">
        <f t="shared" si="87"/>
        <v>45297</v>
      </c>
      <c r="I158" s="28">
        <f t="shared" si="87"/>
        <v>45298</v>
      </c>
      <c r="K158" s="32"/>
      <c r="L158" s="28"/>
    </row>
    <row r="159" spans="2:12" x14ac:dyDescent="0.3">
      <c r="B159" t="str">
        <f t="shared" si="55"/>
        <v>8 januari 2024 - 14 januari 2024</v>
      </c>
      <c r="C159" s="28">
        <f t="shared" ref="C159" si="98">C158+7</f>
        <v>45299</v>
      </c>
      <c r="D159" s="28">
        <f t="shared" si="87"/>
        <v>45300</v>
      </c>
      <c r="E159" s="28">
        <f t="shared" si="87"/>
        <v>45301</v>
      </c>
      <c r="F159" s="28">
        <f t="shared" si="87"/>
        <v>45302</v>
      </c>
      <c r="G159" s="28">
        <f t="shared" si="87"/>
        <v>45303</v>
      </c>
      <c r="H159" s="28">
        <f t="shared" si="87"/>
        <v>45304</v>
      </c>
      <c r="I159" s="28">
        <f t="shared" si="87"/>
        <v>45305</v>
      </c>
      <c r="K159" s="32"/>
      <c r="L159" s="28"/>
    </row>
    <row r="160" spans="2:12" x14ac:dyDescent="0.3">
      <c r="B160" t="str">
        <f t="shared" si="55"/>
        <v>15 januari 2024 - 21 januari 2024</v>
      </c>
      <c r="C160" s="28">
        <f t="shared" ref="C160" si="99">C159+7</f>
        <v>45306</v>
      </c>
      <c r="D160" s="28">
        <f t="shared" si="87"/>
        <v>45307</v>
      </c>
      <c r="E160" s="28">
        <f t="shared" si="87"/>
        <v>45308</v>
      </c>
      <c r="F160" s="28">
        <f t="shared" si="87"/>
        <v>45309</v>
      </c>
      <c r="G160" s="28">
        <f t="shared" si="87"/>
        <v>45310</v>
      </c>
      <c r="H160" s="28">
        <f t="shared" si="87"/>
        <v>45311</v>
      </c>
      <c r="I160" s="28">
        <f t="shared" si="87"/>
        <v>45312</v>
      </c>
      <c r="K160" s="32"/>
      <c r="L160" s="28"/>
    </row>
    <row r="161" spans="2:12" x14ac:dyDescent="0.3">
      <c r="B161" t="str">
        <f t="shared" si="55"/>
        <v>22 januari 2024 - 28 januari 2024</v>
      </c>
      <c r="C161" s="28">
        <f t="shared" ref="C161" si="100">C160+7</f>
        <v>45313</v>
      </c>
      <c r="D161" s="28">
        <f t="shared" si="87"/>
        <v>45314</v>
      </c>
      <c r="E161" s="28">
        <f t="shared" si="87"/>
        <v>45315</v>
      </c>
      <c r="F161" s="28">
        <f t="shared" si="87"/>
        <v>45316</v>
      </c>
      <c r="G161" s="28">
        <f t="shared" si="87"/>
        <v>45317</v>
      </c>
      <c r="H161" s="28">
        <f t="shared" si="87"/>
        <v>45318</v>
      </c>
      <c r="I161" s="28">
        <f t="shared" si="87"/>
        <v>45319</v>
      </c>
      <c r="K161" s="32"/>
      <c r="L161" s="28"/>
    </row>
    <row r="162" spans="2:12" x14ac:dyDescent="0.3">
      <c r="B162" t="str">
        <f t="shared" si="55"/>
        <v>29 januari 2024 - 4 februari 2024</v>
      </c>
      <c r="C162" s="28">
        <f t="shared" ref="C162" si="101">C161+7</f>
        <v>45320</v>
      </c>
      <c r="D162" s="28">
        <f t="shared" si="87"/>
        <v>45321</v>
      </c>
      <c r="E162" s="28">
        <f t="shared" si="87"/>
        <v>45322</v>
      </c>
      <c r="F162" s="28">
        <f t="shared" si="87"/>
        <v>45323</v>
      </c>
      <c r="G162" s="28">
        <f t="shared" si="87"/>
        <v>45324</v>
      </c>
      <c r="H162" s="28">
        <f t="shared" si="87"/>
        <v>45325</v>
      </c>
      <c r="I162" s="28">
        <f t="shared" si="87"/>
        <v>45326</v>
      </c>
      <c r="K162" s="32"/>
      <c r="L162" s="28"/>
    </row>
    <row r="163" spans="2:12" x14ac:dyDescent="0.3">
      <c r="B163" t="str">
        <f t="shared" si="55"/>
        <v>5 februari 2024 - 11 februari 2024</v>
      </c>
      <c r="C163" s="28">
        <f t="shared" ref="C163" si="102">C162+7</f>
        <v>45327</v>
      </c>
      <c r="D163" s="28">
        <f t="shared" si="87"/>
        <v>45328</v>
      </c>
      <c r="E163" s="28">
        <f t="shared" si="87"/>
        <v>45329</v>
      </c>
      <c r="F163" s="28">
        <f t="shared" si="87"/>
        <v>45330</v>
      </c>
      <c r="G163" s="28">
        <f t="shared" si="87"/>
        <v>45331</v>
      </c>
      <c r="H163" s="28">
        <f t="shared" si="87"/>
        <v>45332</v>
      </c>
      <c r="I163" s="28">
        <f t="shared" si="87"/>
        <v>45333</v>
      </c>
      <c r="K163" s="32"/>
      <c r="L163" s="28"/>
    </row>
    <row r="164" spans="2:12" x14ac:dyDescent="0.3">
      <c r="B164" t="str">
        <f t="shared" si="55"/>
        <v>12 februari 2024 - 18 februari 2024</v>
      </c>
      <c r="C164" s="28">
        <f t="shared" ref="C164" si="103">C163+7</f>
        <v>45334</v>
      </c>
      <c r="D164" s="28">
        <f t="shared" ref="D164:I175" si="104">D163+7</f>
        <v>45335</v>
      </c>
      <c r="E164" s="28">
        <f t="shared" si="104"/>
        <v>45336</v>
      </c>
      <c r="F164" s="28">
        <f t="shared" si="104"/>
        <v>45337</v>
      </c>
      <c r="G164" s="28">
        <f t="shared" si="104"/>
        <v>45338</v>
      </c>
      <c r="H164" s="28">
        <f t="shared" si="104"/>
        <v>45339</v>
      </c>
      <c r="I164" s="28">
        <f t="shared" si="104"/>
        <v>45340</v>
      </c>
      <c r="K164" s="32"/>
      <c r="L164" s="28"/>
    </row>
    <row r="165" spans="2:12" x14ac:dyDescent="0.3">
      <c r="B165" t="str">
        <f t="shared" si="55"/>
        <v>19 februari 2024 - 25 februari 2024</v>
      </c>
      <c r="C165" s="28">
        <f t="shared" ref="C165" si="105">C164+7</f>
        <v>45341</v>
      </c>
      <c r="D165" s="28">
        <f t="shared" si="104"/>
        <v>45342</v>
      </c>
      <c r="E165" s="28">
        <f t="shared" si="104"/>
        <v>45343</v>
      </c>
      <c r="F165" s="28">
        <f t="shared" si="104"/>
        <v>45344</v>
      </c>
      <c r="G165" s="28">
        <f t="shared" si="104"/>
        <v>45345</v>
      </c>
      <c r="H165" s="28">
        <f t="shared" si="104"/>
        <v>45346</v>
      </c>
      <c r="I165" s="28">
        <f t="shared" si="104"/>
        <v>45347</v>
      </c>
      <c r="K165" s="32"/>
      <c r="L165" s="28"/>
    </row>
    <row r="166" spans="2:12" x14ac:dyDescent="0.3">
      <c r="B166" t="str">
        <f t="shared" si="55"/>
        <v>26 februari 2024 - 3 maart 2024</v>
      </c>
      <c r="C166" s="28">
        <f t="shared" ref="C166" si="106">C165+7</f>
        <v>45348</v>
      </c>
      <c r="D166" s="28">
        <f t="shared" si="104"/>
        <v>45349</v>
      </c>
      <c r="E166" s="28">
        <f t="shared" si="104"/>
        <v>45350</v>
      </c>
      <c r="F166" s="28">
        <f t="shared" si="104"/>
        <v>45351</v>
      </c>
      <c r="G166" s="28">
        <f t="shared" si="104"/>
        <v>45352</v>
      </c>
      <c r="H166" s="28">
        <f t="shared" si="104"/>
        <v>45353</v>
      </c>
      <c r="I166" s="28">
        <f t="shared" si="104"/>
        <v>45354</v>
      </c>
      <c r="K166" s="32"/>
      <c r="L166" s="28"/>
    </row>
    <row r="167" spans="2:12" x14ac:dyDescent="0.3">
      <c r="B167" t="str">
        <f t="shared" si="55"/>
        <v>4 maart 2024 - 10 maart 2024</v>
      </c>
      <c r="C167" s="28">
        <f t="shared" ref="C167" si="107">C166+7</f>
        <v>45355</v>
      </c>
      <c r="D167" s="28">
        <f t="shared" si="104"/>
        <v>45356</v>
      </c>
      <c r="E167" s="28">
        <f t="shared" si="104"/>
        <v>45357</v>
      </c>
      <c r="F167" s="28">
        <f t="shared" si="104"/>
        <v>45358</v>
      </c>
      <c r="G167" s="28">
        <f t="shared" si="104"/>
        <v>45359</v>
      </c>
      <c r="H167" s="28">
        <f t="shared" si="104"/>
        <v>45360</v>
      </c>
      <c r="I167" s="28">
        <f t="shared" si="104"/>
        <v>45361</v>
      </c>
      <c r="K167" s="32"/>
      <c r="L167" s="28"/>
    </row>
    <row r="168" spans="2:12" x14ac:dyDescent="0.3">
      <c r="B168" t="str">
        <f t="shared" si="55"/>
        <v>11 maart 2024 - 17 maart 2024</v>
      </c>
      <c r="C168" s="28">
        <f t="shared" ref="C168" si="108">C167+7</f>
        <v>45362</v>
      </c>
      <c r="D168" s="28">
        <f t="shared" si="104"/>
        <v>45363</v>
      </c>
      <c r="E168" s="28">
        <f t="shared" si="104"/>
        <v>45364</v>
      </c>
      <c r="F168" s="28">
        <f t="shared" si="104"/>
        <v>45365</v>
      </c>
      <c r="G168" s="28">
        <f t="shared" si="104"/>
        <v>45366</v>
      </c>
      <c r="H168" s="28">
        <f t="shared" si="104"/>
        <v>45367</v>
      </c>
      <c r="I168" s="28">
        <f t="shared" si="104"/>
        <v>45368</v>
      </c>
      <c r="K168" s="32"/>
      <c r="L168" s="28"/>
    </row>
    <row r="169" spans="2:12" x14ac:dyDescent="0.3">
      <c r="B169" t="str">
        <f t="shared" si="55"/>
        <v>18 maart 2024 - 24 maart 2024</v>
      </c>
      <c r="C169" s="28">
        <f t="shared" ref="C169" si="109">C168+7</f>
        <v>45369</v>
      </c>
      <c r="D169" s="28">
        <f t="shared" si="104"/>
        <v>45370</v>
      </c>
      <c r="E169" s="28">
        <f t="shared" si="104"/>
        <v>45371</v>
      </c>
      <c r="F169" s="28">
        <f t="shared" si="104"/>
        <v>45372</v>
      </c>
      <c r="G169" s="28">
        <f t="shared" si="104"/>
        <v>45373</v>
      </c>
      <c r="H169" s="28">
        <f t="shared" si="104"/>
        <v>45374</v>
      </c>
      <c r="I169" s="28">
        <f t="shared" si="104"/>
        <v>45375</v>
      </c>
      <c r="K169" s="32"/>
      <c r="L169" s="28"/>
    </row>
    <row r="170" spans="2:12" x14ac:dyDescent="0.3">
      <c r="B170" t="str">
        <f t="shared" si="55"/>
        <v>25 maart 2024 - 31 maart 2024</v>
      </c>
      <c r="C170" s="28">
        <f t="shared" ref="C170" si="110">C169+7</f>
        <v>45376</v>
      </c>
      <c r="D170" s="28">
        <f t="shared" si="104"/>
        <v>45377</v>
      </c>
      <c r="E170" s="28">
        <f t="shared" si="104"/>
        <v>45378</v>
      </c>
      <c r="F170" s="28">
        <f t="shared" si="104"/>
        <v>45379</v>
      </c>
      <c r="G170" s="28">
        <f t="shared" si="104"/>
        <v>45380</v>
      </c>
      <c r="H170" s="28">
        <f t="shared" si="104"/>
        <v>45381</v>
      </c>
      <c r="I170" s="28">
        <f t="shared" si="104"/>
        <v>45382</v>
      </c>
      <c r="K170" s="32"/>
      <c r="L170" s="28"/>
    </row>
    <row r="171" spans="2:12" x14ac:dyDescent="0.3">
      <c r="B171" t="str">
        <f t="shared" si="55"/>
        <v>1 april 2024 - 7 april 2024</v>
      </c>
      <c r="C171" s="28">
        <f t="shared" ref="C171" si="111">C170+7</f>
        <v>45383</v>
      </c>
      <c r="D171" s="28">
        <f t="shared" si="104"/>
        <v>45384</v>
      </c>
      <c r="E171" s="28">
        <f t="shared" si="104"/>
        <v>45385</v>
      </c>
      <c r="F171" s="28">
        <f t="shared" si="104"/>
        <v>45386</v>
      </c>
      <c r="G171" s="28">
        <f t="shared" si="104"/>
        <v>45387</v>
      </c>
      <c r="H171" s="28">
        <f t="shared" si="104"/>
        <v>45388</v>
      </c>
      <c r="I171" s="28">
        <f t="shared" si="104"/>
        <v>45389</v>
      </c>
      <c r="K171" s="32"/>
      <c r="L171" s="28"/>
    </row>
    <row r="172" spans="2:12" x14ac:dyDescent="0.3">
      <c r="B172" t="str">
        <f t="shared" si="55"/>
        <v>8 april 2024 - 14 april 2024</v>
      </c>
      <c r="C172" s="28">
        <f t="shared" ref="C172" si="112">C171+7</f>
        <v>45390</v>
      </c>
      <c r="D172" s="28">
        <f t="shared" si="104"/>
        <v>45391</v>
      </c>
      <c r="E172" s="28">
        <f t="shared" si="104"/>
        <v>45392</v>
      </c>
      <c r="F172" s="28">
        <f t="shared" si="104"/>
        <v>45393</v>
      </c>
      <c r="G172" s="28">
        <f t="shared" si="104"/>
        <v>45394</v>
      </c>
      <c r="H172" s="28">
        <f t="shared" si="104"/>
        <v>45395</v>
      </c>
      <c r="I172" s="28">
        <f t="shared" si="104"/>
        <v>45396</v>
      </c>
      <c r="K172" s="32"/>
      <c r="L172" s="28"/>
    </row>
    <row r="173" spans="2:12" x14ac:dyDescent="0.3">
      <c r="B173" t="str">
        <f t="shared" si="55"/>
        <v>15 april 2024 - 21 april 2024</v>
      </c>
      <c r="C173" s="28">
        <f t="shared" ref="C173" si="113">C172+7</f>
        <v>45397</v>
      </c>
      <c r="D173" s="28">
        <f t="shared" si="104"/>
        <v>45398</v>
      </c>
      <c r="E173" s="28">
        <f t="shared" si="104"/>
        <v>45399</v>
      </c>
      <c r="F173" s="28">
        <f t="shared" si="104"/>
        <v>45400</v>
      </c>
      <c r="G173" s="28">
        <f t="shared" si="104"/>
        <v>45401</v>
      </c>
      <c r="H173" s="28">
        <f t="shared" si="104"/>
        <v>45402</v>
      </c>
      <c r="I173" s="28">
        <f t="shared" si="104"/>
        <v>45403</v>
      </c>
      <c r="K173" s="32"/>
      <c r="L173" s="28"/>
    </row>
    <row r="174" spans="2:12" x14ac:dyDescent="0.3">
      <c r="B174" t="str">
        <f t="shared" si="55"/>
        <v>22 april 2024 - 28 april 2024</v>
      </c>
      <c r="C174" s="28">
        <f t="shared" ref="C174" si="114">C173+7</f>
        <v>45404</v>
      </c>
      <c r="D174" s="28">
        <f t="shared" si="104"/>
        <v>45405</v>
      </c>
      <c r="E174" s="28">
        <f t="shared" si="104"/>
        <v>45406</v>
      </c>
      <c r="F174" s="28">
        <f t="shared" si="104"/>
        <v>45407</v>
      </c>
      <c r="G174" s="28">
        <f t="shared" si="104"/>
        <v>45408</v>
      </c>
      <c r="H174" s="28">
        <f t="shared" si="104"/>
        <v>45409</v>
      </c>
      <c r="I174" s="28">
        <f t="shared" si="104"/>
        <v>45410</v>
      </c>
      <c r="K174" s="32"/>
      <c r="L174" s="28"/>
    </row>
    <row r="175" spans="2:12" x14ac:dyDescent="0.3">
      <c r="B175" t="str">
        <f t="shared" si="55"/>
        <v>29 april 2024 - 5 mei 2024</v>
      </c>
      <c r="C175" s="28">
        <f t="shared" ref="C175" si="115">C174+7</f>
        <v>45411</v>
      </c>
      <c r="D175" s="28">
        <f t="shared" si="104"/>
        <v>45412</v>
      </c>
      <c r="E175" s="28">
        <f t="shared" si="104"/>
        <v>45413</v>
      </c>
      <c r="F175" s="28">
        <f t="shared" si="104"/>
        <v>45414</v>
      </c>
      <c r="G175" s="28">
        <f t="shared" si="104"/>
        <v>45415</v>
      </c>
      <c r="H175" s="28">
        <f t="shared" si="104"/>
        <v>45416</v>
      </c>
      <c r="I175" s="28">
        <f t="shared" si="104"/>
        <v>45417</v>
      </c>
      <c r="K175" s="32"/>
      <c r="L175" s="28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ingave menu</vt:lpstr>
      <vt:lpstr>afdruk menu gewoon</vt:lpstr>
      <vt:lpstr>afdruk menu simpel</vt:lpstr>
      <vt:lpstr>Weken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ELIEN</dc:creator>
  <cp:lastModifiedBy>Gebruiker</cp:lastModifiedBy>
  <cp:lastPrinted>2023-01-20T09:55:02Z</cp:lastPrinted>
  <dcterms:created xsi:type="dcterms:W3CDTF">2020-11-24T16:02:28Z</dcterms:created>
  <dcterms:modified xsi:type="dcterms:W3CDTF">2023-02-27T10:38:58Z</dcterms:modified>
</cp:coreProperties>
</file>